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4.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3.xml" ContentType="application/vnd.openxmlformats-officedocument.spreadsheetml.revisionLog+xml"/>
  <Override PartName="/xl/revisions/revisionLog2.xml" ContentType="application/vnd.openxmlformats-officedocument.spreadsheetml.revisionLog+xml"/>
  <Override PartName="/xl/revisions/revisionLog1.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showInkAnnotation="0" defaultThemeVersion="124226"/>
  <mc:AlternateContent xmlns:mc="http://schemas.openxmlformats.org/markup-compatibility/2006">
    <mc:Choice Requires="x15">
      <x15ac:absPath xmlns:x15ac="http://schemas.microsoft.com/office/spreadsheetml/2010/11/ac" url="C:\Users\doruam\Desktop\8_1_A_AMBULATORII_MARTIE 2018_LANSARE OFICIALA\GHID SI ANEXE\"/>
    </mc:Choice>
  </mc:AlternateContent>
  <xr:revisionPtr revIDLastSave="0" documentId="12_ncr:500080_{EC633AC4-D117-4387-B9D8-ECF341E4C47E}" xr6:coauthVersionLast="31" xr6:coauthVersionMax="31" xr10:uidLastSave="{00000000-0000-0000-0000-000000000000}"/>
  <bookViews>
    <workbookView xWindow="0" yWindow="0" windowWidth="19200" windowHeight="7335" xr2:uid="{00000000-000D-0000-FFFF-FFFF00000000}"/>
  </bookViews>
  <sheets>
    <sheet name="83 copii" sheetId="1" r:id="rId1"/>
  </sheets>
  <definedNames>
    <definedName name="_xlnm._FilterDatabase" localSheetId="0" hidden="1">'83 copii'!$A$1:$A$97</definedName>
    <definedName name="_xlnm.Print_Area" localSheetId="0">'83 copii'!$A$1:$E$95</definedName>
    <definedName name="Z_3ABBC4AC_B812_40A9_B2C0_1D0B0A0F515B_.wvu.Cols" localSheetId="0" hidden="1">'83 copii'!$F:$G</definedName>
    <definedName name="Z_3ABBC4AC_B812_40A9_B2C0_1D0B0A0F515B_.wvu.FilterData" localSheetId="0" hidden="1">'83 copii'!$A$1:$A$97</definedName>
    <definedName name="Z_3ABBC4AC_B812_40A9_B2C0_1D0B0A0F515B_.wvu.PrintArea" localSheetId="0" hidden="1">'83 copii'!$A$1:$E$95</definedName>
    <definedName name="Z_81A8E4E8_B76E_44E1_9A7F_DA315FD66457_.wvu.Cols" localSheetId="0" hidden="1">'83 copii'!$F:$G</definedName>
    <definedName name="Z_81A8E4E8_B76E_44E1_9A7F_DA315FD66457_.wvu.FilterData" localSheetId="0" hidden="1">'83 copii'!$A$1:$A$97</definedName>
    <definedName name="Z_81A8E4E8_B76E_44E1_9A7F_DA315FD66457_.wvu.PrintArea" localSheetId="0" hidden="1">'83 copii'!$A$1:$E$95</definedName>
    <definedName name="Z_889C2184_B81E_4089_B35F_8D41EC5EB320_.wvu.Cols" localSheetId="0" hidden="1">'83 copii'!$F:$G</definedName>
    <definedName name="Z_889C2184_B81E_4089_B35F_8D41EC5EB320_.wvu.FilterData" localSheetId="0" hidden="1">'83 copii'!$A$1:$A$97</definedName>
    <definedName name="Z_889C2184_B81E_4089_B35F_8D41EC5EB320_.wvu.PrintArea" localSheetId="0" hidden="1">'83 copii'!$A$1:$E$95</definedName>
    <definedName name="Z_E63AAAA1_9E8B_4E59_9AF7_9F9E694B07B2_.wvu.Cols" localSheetId="0" hidden="1">'83 copii'!$F:$G</definedName>
    <definedName name="Z_E63AAAA1_9E8B_4E59_9AF7_9F9E694B07B2_.wvu.FilterData" localSheetId="0" hidden="1">'83 copii'!$A$1:$A$97</definedName>
    <definedName name="Z_E63AAAA1_9E8B_4E59_9AF7_9F9E694B07B2_.wvu.PrintArea" localSheetId="0" hidden="1">'83 copii'!$A$1:$E$95</definedName>
  </definedNames>
  <calcPr calcId="162913"/>
  <customWorkbookViews>
    <customWorkbookView name="Ana Maria Doru - Personal View" guid="{3ABBC4AC-B812-40A9-B2C0-1D0B0A0F515B}" mergeInterval="0" personalView="1" maximized="1" xWindow="-8" yWindow="-8" windowWidth="1616" windowHeight="1176" activeSheetId="1"/>
    <customWorkbookView name="Ana - Personal View" guid="{889C2184-B81E-4089-B35F-8D41EC5EB320}" mergeInterval="0" personalView="1" maximized="1" xWindow="-11" yWindow="-11" windowWidth="1942" windowHeight="1046" activeSheetId="1"/>
    <customWorkbookView name="Monica Isaila - Personal View" guid="{81A8E4E8-B76E-44E1-9A7F-DA315FD66457}" mergeInterval="0" personalView="1" maximized="1" xWindow="-8" yWindow="-8" windowWidth="1382" windowHeight="744" activeSheetId="1"/>
    <customWorkbookView name="Doina LUPASCU - Personal View" guid="{E63AAAA1-9E8B-4E59-9AF7-9F9E694B07B2}" mergeInterval="0" personalView="1" xWindow="18" yWindow="86" windowWidth="1362" windowHeight="698" activeSheetId="1"/>
  </customWorkbookViews>
  <fileRecoveryPr autoRecover="0"/>
</workbook>
</file>

<file path=xl/calcChain.xml><?xml version="1.0" encoding="utf-8"?>
<calcChain xmlns="http://schemas.openxmlformats.org/spreadsheetml/2006/main">
  <c r="C88" i="1" l="1"/>
  <c r="C89" i="1" s="1"/>
  <c r="C90" i="1" s="1"/>
  <c r="C91" i="1" s="1"/>
  <c r="C92" i="1" s="1"/>
  <c r="C93" i="1" s="1"/>
  <c r="C94" i="1" s="1"/>
  <c r="C95" i="1" s="1"/>
  <c r="E80" i="1" l="1"/>
  <c r="E73" i="1"/>
  <c r="E77" i="1" l="1"/>
  <c r="E53" i="1" l="1"/>
  <c r="E70" i="1" l="1"/>
  <c r="E62" i="1"/>
  <c r="E59" i="1"/>
  <c r="E21" i="1" l="1"/>
  <c r="E35" i="1" l="1"/>
  <c r="E32" i="1"/>
  <c r="E9" i="1"/>
  <c r="E8" i="1" s="1"/>
  <c r="E38" i="1"/>
  <c r="E28" i="1" l="1"/>
  <c r="E48" i="1" l="1"/>
  <c r="E43" i="1" l="1"/>
  <c r="E42" i="1" l="1"/>
  <c r="E65" i="1"/>
  <c r="H59" i="1" s="1"/>
  <c r="E84" i="1" l="1"/>
</calcChain>
</file>

<file path=xl/sharedStrings.xml><?xml version="1.0" encoding="utf-8"?>
<sst xmlns="http://schemas.openxmlformats.org/spreadsheetml/2006/main" count="160" uniqueCount="116">
  <si>
    <t>Programul Operaţional Regional 2014-2020</t>
  </si>
  <si>
    <t>Axa prioritară 8: Dezvoltarea infrastructurii de sănătate şi sociale</t>
  </si>
  <si>
    <t>Criteriu/ Subcriteriu</t>
  </si>
  <si>
    <t>Punctaj</t>
  </si>
  <si>
    <t>Mod de verificare</t>
  </si>
  <si>
    <t>Baza de pornire</t>
  </si>
  <si>
    <t>a.</t>
  </si>
  <si>
    <t>SAU</t>
  </si>
  <si>
    <t>b.</t>
  </si>
  <si>
    <t>c.</t>
  </si>
  <si>
    <t>documentatie depusa CD</t>
  </si>
  <si>
    <t>d.</t>
  </si>
  <si>
    <t>Autorizaţia de Construire este emisă</t>
  </si>
  <si>
    <t>e.</t>
  </si>
  <si>
    <t>expertiza tehnica, studiu topo, studiu geo, audit energetic,  DALI/SF</t>
  </si>
  <si>
    <t>Devizul general, devizele pe obiecte, documentaţia tehnică</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</si>
  <si>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</si>
  <si>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</si>
  <si>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</si>
  <si>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</si>
  <si>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CF, dovada depunerii/selectării</t>
  </si>
  <si>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</si>
  <si>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</si>
  <si>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</si>
  <si>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</si>
  <si>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</si>
  <si>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</si>
  <si>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 xml:space="preserve">Gradul total de îndatorare ≤  20% </t>
  </si>
  <si>
    <t>Contractul pentru execuţia Proiectului Tehnic este semnat</t>
  </si>
  <si>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</si>
  <si>
    <t>Soluțiile functionale, tehnologice, constructive si economice prezentate în DALI/SF sau PT după caz, conduc la realizarea obiectivului de investitie cu respectarea cerintelor specifice clasei de importanta a constructiei.</t>
  </si>
  <si>
    <t>f.</t>
  </si>
  <si>
    <t>2.1.</t>
  </si>
  <si>
    <t>2.2.</t>
  </si>
  <si>
    <t xml:space="preserve">Valoarea categoriilor de lucrări din devizul pe obiect este stabilita in proporție de 100%, pe baza cantităţilor de lucrări şi a preţurilor acestora </t>
  </si>
  <si>
    <t>2.3.</t>
  </si>
  <si>
    <t>4.1.</t>
  </si>
  <si>
    <t>4.2.</t>
  </si>
  <si>
    <t>3.1.</t>
  </si>
  <si>
    <t>Punctajul final reprezinta suma punctajelor obtinute la toate cele 4 criterii.</t>
  </si>
  <si>
    <t>Proiectul Tehnic (cu detaliile de execuţie) este întocmit</t>
  </si>
  <si>
    <t>Încadrarea materialelor folosite la anvelopare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</si>
  <si>
    <t>2.4.</t>
  </si>
  <si>
    <t>2.5.</t>
  </si>
  <si>
    <t>Proiectul aplică normele tehnice aferente, din perspectiva diverselor riscuri naturale</t>
  </si>
  <si>
    <t>Proiectul descrie modul în care a fost analizată expunerea la diverse riscuri și cum s-a reflectat în selectarea opțiunilor investiției</t>
  </si>
  <si>
    <t xml:space="preserve">Proiectul respectă prevederile normativului  privind adaptarea clădirilor civile şi spaţiului urban la nevoile individuale ale persoanelor cu handicap, indicativ NP 051-2012 </t>
  </si>
  <si>
    <t>a.1</t>
  </si>
  <si>
    <t>a.2</t>
  </si>
  <si>
    <t xml:space="preserve">Solicitantul are prevăzute o serie de proceduri pentru monitorizarea implementării și post implementării proiectului și un calendar al activităților de monitorizare, dar nu există o strategie clară. Nu există proceduri specifice de verificare/supervizare a activității echipei de proiect.  </t>
  </si>
  <si>
    <t>Folosirea eficientă a oricărei resurse (apă, aer, lumină, etc.), Criteriul se consideră îndeplinit dacă solicitantul de finanțare dovedește una dintre certificările : ISO 14001, EMAS sau dacă proiectul prevede folosirea sistemelor de management al clădirii (BMS).</t>
  </si>
  <si>
    <t xml:space="preserve">Solicitantul are o strategie clară pentru monitorizarea implementării și post implementării proiectului, există o clară repartizare a sarcinilor în acest sens, proceduri și un calendar al activităților de monitorizare. Există proceduri de verificare / supervizare a echipei de implementare a proiectului.  </t>
  </si>
  <si>
    <t>Existența anunțului/invitației de participare în SEAP pentru elaborarea Proiectului Tehnic</t>
  </si>
  <si>
    <t>3.2.</t>
  </si>
  <si>
    <t>Echipa de proiect propusă are experienţa, competenţele profesionale şi calificările necesare pentru domeniul în care se încadrează proiectul.</t>
  </si>
  <si>
    <t xml:space="preserve">20% &lt; Gradul total de îndatorare ≤ 30% </t>
  </si>
  <si>
    <t xml:space="preserve">30% &lt; Gradul de îndatorare </t>
  </si>
  <si>
    <t xml:space="preserve">50% ≤ Gradul de autofinanţare </t>
  </si>
  <si>
    <t>40% ≤ Gradul de autofinanţare &lt;50%</t>
  </si>
  <si>
    <t>30% ≤ Gradul de autofinanţare &lt;40%</t>
  </si>
  <si>
    <t>Gradul de autofinanţare &lt; 30%</t>
  </si>
  <si>
    <t>Echipa de proiect propusă are în componența sa cel puțin un membru desemnat de către conducerea unității sanitare. Criteriul se consideră îndeplinit dacă solicitantul prezintă documentul de numire al acestuia/acestora.</t>
  </si>
  <si>
    <t>Contractul de lucrări este semnat</t>
  </si>
  <si>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</si>
  <si>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Lucrările aferente investiției în conformitate cu documentația tehnico-economică  și contractul de lucrări încheiat  sunt executate parțial la momentul depunerii cererii de finanțare</t>
  </si>
  <si>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solicitant-a se vedea prevederile ghidului solicitantului cu privire la oferte de pret aferente dotărilor/echipamentelor), suficiente şi necesare pentru implementarea proiectului. </t>
  </si>
  <si>
    <t xml:space="preserve">Punctarea cu 0 a oricărui criteriu/subcriteriu  din această grilă nu conduce la respingerea cererii de finanțare. </t>
  </si>
  <si>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</si>
  <si>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</si>
  <si>
    <t xml:space="preserve">Grad de autofinanţare = Venituri proprii încasate / Venituri totale încasate (%)
Perioada de referinţă a acestui indicator este exercițiului fiscal anterior depunerii cererii de finanțare
</t>
  </si>
  <si>
    <t>Activitățile propuse prin proiect (investiția) trebuie să vizeze exclusiv realizarea obiectivului/obiectivelor proiectului. În cazul în care activitățile propuse prin proiect nu întrunesc această condiție, cheltuielile aferente acestora (eligibile sau neeligibile) vor fi eliminate din cadrul cererii de finanțare.</t>
  </si>
  <si>
    <t>Capacitatea financiară și operațională a solicitantului (maxim 27 puncte)
Modalitate de punctare : punctaj cumulativ: 4.1+4.2</t>
  </si>
  <si>
    <t>Complementaritatea cu investițiile realizate din POCU, precum și din alte surse de finanțare (maxim 8 puncte)
Modalitate acordare punctaj : punctaj cumulativ: 3.1+3.2</t>
  </si>
  <si>
    <t>Respectarea principiilor privind dezvoltarea durabilă, egalitatea de şanse, de gen și nediscriminarea  (maxim 20 puncte )
Modalitate acordare punctaj : punctaj cumulativ: 2.1+2.2+2.3+2.4+2.5</t>
  </si>
  <si>
    <r>
      <t xml:space="preserve">Gradul de pregătire/ maturitate a proiectului (a diferitelor faze ale proiectului) </t>
    </r>
    <r>
      <rPr>
        <b/>
        <sz val="11"/>
        <color theme="1"/>
        <rFont val="Calibri"/>
        <family val="2"/>
        <charset val="238"/>
        <scheme val="minor"/>
      </rPr>
      <t>în cazul  proiectelor care prevăd lucrări de construcție</t>
    </r>
    <r>
      <rPr>
        <sz val="11"/>
        <color theme="1"/>
        <rFont val="Calibri"/>
        <family val="2"/>
        <charset val="238"/>
        <scheme val="minor"/>
      </rPr>
      <t xml:space="preserve"> ( reabilitare/modernizare/extindere)
</t>
    </r>
    <r>
      <rPr>
        <b/>
        <sz val="11"/>
        <color theme="1"/>
        <rFont val="Calibri"/>
        <family val="2"/>
        <charset val="238"/>
        <scheme val="minor"/>
      </rPr>
      <t xml:space="preserve">Modalitate acordare punctaj </t>
    </r>
    <r>
      <rPr>
        <sz val="11"/>
        <color theme="1"/>
        <rFont val="Calibri"/>
        <family val="2"/>
        <charset val="238"/>
        <scheme val="minor"/>
      </rPr>
      <t>: Se va selecta doar una din opțiunile a,b,c,d,e,f</t>
    </r>
  </si>
  <si>
    <r>
      <t xml:space="preserve">Reducerea cantității de deșeuri 
</t>
    </r>
    <r>
      <rPr>
        <b/>
        <sz val="11"/>
        <color theme="1"/>
        <rFont val="Calibri"/>
        <family val="2"/>
        <charset val="238"/>
        <scheme val="minor"/>
      </rPr>
      <t>Modalitate acordare punctaj</t>
    </r>
    <r>
      <rPr>
        <sz val="11"/>
        <color theme="1"/>
        <rFont val="Calibri"/>
        <family val="2"/>
        <charset val="238"/>
        <scheme val="minor"/>
      </rPr>
      <t xml:space="preserve">: punctaj cumulativ a+b </t>
    </r>
  </si>
  <si>
    <r>
      <t xml:space="preserve">Rezistența în fața dezastrelor 
</t>
    </r>
    <r>
      <rPr>
        <b/>
        <sz val="11"/>
        <color theme="1"/>
        <rFont val="Calibri"/>
        <family val="2"/>
        <charset val="238"/>
        <scheme val="minor"/>
      </rPr>
      <t>Modalitate acordare punctaj</t>
    </r>
    <r>
      <rPr>
        <sz val="11"/>
        <color theme="1"/>
        <rFont val="Calibri"/>
        <family val="2"/>
        <charset val="238"/>
        <scheme val="minor"/>
      </rPr>
      <t xml:space="preserve"> : punctaj cumulativ a+b </t>
    </r>
  </si>
  <si>
    <r>
      <t xml:space="preserve">Capacitatea financiară 
</t>
    </r>
    <r>
      <rPr>
        <b/>
        <sz val="11"/>
        <color theme="1"/>
        <rFont val="Calibri"/>
        <family val="2"/>
        <charset val="238"/>
        <scheme val="minor"/>
      </rPr>
      <t>Modalitate acordare punctaj</t>
    </r>
    <r>
      <rPr>
        <sz val="11"/>
        <color theme="1"/>
        <rFont val="Calibri"/>
        <family val="2"/>
        <charset val="238"/>
        <scheme val="minor"/>
      </rPr>
      <t xml:space="preserve"> : punctaj cumulativ a+b</t>
    </r>
  </si>
  <si>
    <r>
      <t xml:space="preserve">Solicitantul demonstrează că poate atrage resurse suplimentare, înregistrând un grad total de îndatorare scăzut
</t>
    </r>
    <r>
      <rPr>
        <b/>
        <sz val="11"/>
        <color theme="1"/>
        <rFont val="Calibri"/>
        <family val="2"/>
        <charset val="238"/>
        <scheme val="minor"/>
      </rPr>
      <t>Modalitate acordare punctaj</t>
    </r>
    <r>
      <rPr>
        <sz val="11"/>
        <color theme="1"/>
        <rFont val="Calibri"/>
        <family val="2"/>
        <charset val="238"/>
        <scheme val="minor"/>
      </rPr>
      <t>: Se va alege doar una din variante</t>
    </r>
  </si>
  <si>
    <t xml:space="preserve">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 solicitantul prezintă sursele de finanţare în bugetul estimat: fonduri alocate de la bugetul de stat, de la bugetele locale, din donaţii, sponsorizări, subvenţii, din contribuţii ale beneficiarilor,alte surse, după caz. </t>
  </si>
  <si>
    <r>
      <t xml:space="preserve">Solicitantul demonstrează că dispune de un grad ridicat de autofinanţare din veniturile proprii
</t>
    </r>
    <r>
      <rPr>
        <b/>
        <sz val="11"/>
        <color theme="1"/>
        <rFont val="Calibri"/>
        <family val="2"/>
        <charset val="238"/>
        <scheme val="minor"/>
      </rPr>
      <t xml:space="preserve">Modalitate acordare punctaj </t>
    </r>
    <r>
      <rPr>
        <sz val="11"/>
        <color theme="1"/>
        <rFont val="Calibri"/>
        <family val="2"/>
        <charset val="238"/>
        <scheme val="minor"/>
      </rPr>
      <t>: Se va alege doar una din variante</t>
    </r>
  </si>
  <si>
    <r>
      <t xml:space="preserve">Capacitate operaţională
</t>
    </r>
    <r>
      <rPr>
        <b/>
        <sz val="11"/>
        <color theme="1"/>
        <rFont val="Calibri"/>
        <family val="2"/>
        <charset val="238"/>
        <scheme val="minor"/>
      </rPr>
      <t xml:space="preserve">Modalitate acordare punctaj </t>
    </r>
    <r>
      <rPr>
        <sz val="11"/>
        <color theme="1"/>
        <rFont val="Calibri"/>
        <family val="2"/>
        <charset val="238"/>
        <scheme val="minor"/>
      </rPr>
      <t xml:space="preserve">: punctaj cumulativ astfel: a1+b+c+d </t>
    </r>
    <r>
      <rPr>
        <b/>
        <sz val="11"/>
        <color theme="1"/>
        <rFont val="Calibri"/>
        <family val="2"/>
        <charset val="238"/>
        <scheme val="minor"/>
      </rPr>
      <t>sau</t>
    </r>
    <r>
      <rPr>
        <sz val="11"/>
        <color theme="1"/>
        <rFont val="Calibri"/>
        <family val="2"/>
        <charset val="238"/>
        <scheme val="minor"/>
      </rPr>
      <t xml:space="preserve"> a2+b+c+d </t>
    </r>
  </si>
  <si>
    <t xml:space="preserve"> Solicitantul de finanţare arată că are în derulare sau a implementat/finalizat în ultimii doi ani unul sau mai multe contracte finanţate din alte surse,  inclusiv POR, cu care prezentul proiect este complementar </t>
  </si>
  <si>
    <t xml:space="preserve"> Solicitantul de finanţare  face dovada că are depus/selectat/în derulare un proiect pe POCU , Axa prioritară 4, Prioritatea de investiții 9.iv, O.S 4.8-4.11</t>
  </si>
  <si>
    <t xml:space="preserve">În vederea acordării punctajului menționat la criteriile de evaluare tehnică și financiară, solicitantul trebuie să depună documentele justificative respective .
În ceea ce privește punctajul aferent criteriului 3, evaluatorul poate solicita documentele care dovedesc respectiva complementaritate, în cazul în care acestea nu au fost anexate la depunerea CF. </t>
  </si>
  <si>
    <t>Anexa 3 - Grila de evaluare tehnică și financiară 8.1.A</t>
  </si>
  <si>
    <t xml:space="preserve">Operațiunea A -Ambulatorii       </t>
  </si>
  <si>
    <t xml:space="preserve"> Calitatea și maturitatea proiectului (maxim  puncte)
Modalitate acordare punctaj :  punctaj cumulativ: 1.1+1.2
</t>
  </si>
  <si>
    <r>
      <t xml:space="preserve">Calitatea documentaţiei tehnico-economice
</t>
    </r>
    <r>
      <rPr>
        <b/>
        <sz val="11"/>
        <color theme="1"/>
        <rFont val="Calibri"/>
        <family val="2"/>
        <charset val="238"/>
        <scheme val="minor"/>
      </rPr>
      <t xml:space="preserve">Modalitate acordare punctaj </t>
    </r>
    <r>
      <rPr>
        <sz val="11"/>
        <color theme="1"/>
        <rFont val="Calibri"/>
        <family val="2"/>
        <charset val="238"/>
        <scheme val="minor"/>
      </rPr>
      <t>: punctaj cumulativ a+b+c+d+e+f+g</t>
    </r>
  </si>
  <si>
    <t>Da</t>
  </si>
  <si>
    <t>Nu</t>
  </si>
  <si>
    <t xml:space="preserve">b. </t>
  </si>
  <si>
    <t xml:space="preserve">ambulatoriul a beneficiat de finanțare în cadrul POR 2007-2013 și solicită finanțare în cadrul POR 2014-2020 pentru același tip de activități (reabilitare/modernizare/extindere/dotare ) </t>
  </si>
  <si>
    <t xml:space="preserve">ambulatoriul a beneficiat de finanțare în cadrul POR 2007-2013 și solicită finanțare în cadrul POR 2014-2020 pentru alt tip de activități (reabilitare/modernizare/extindere/dotare ) </t>
  </si>
  <si>
    <t>ambulatoriul nu a beneficiat de finanțare în cadrul POR 2007-2013</t>
  </si>
  <si>
    <t xml:space="preserve">Obiectivul specific 8.1:  Creșterea accesibilității serviciilor de sănătate, comunitare și a celor de nivel secundar, în special pentru zonele sărace și izolate </t>
  </si>
  <si>
    <t>Județe care sunt peste media națională, în primul sfert ;</t>
  </si>
  <si>
    <t>Județe care sunt peste media națională, în al doilea sfert ;</t>
  </si>
  <si>
    <t>Județe care sunt sub media națională, în al treilea sfert ;</t>
  </si>
  <si>
    <t>Județe care sunt sub media națională, în al patrulea sfert ;</t>
  </si>
  <si>
    <t>ambulatoriul aparține unui spital regional/spital care îndeplinește rolul de spital regional/spital care face parte din cadrul unităților funcționale regionale de urgență ;</t>
  </si>
  <si>
    <t>ambulatoriul apaține unui spital județean de urgență</t>
  </si>
  <si>
    <t>Unitatea sanitară de care apaține ambulatoriul este un spital de specialitate, respectiv psihiatrie/pediatrie
Modalitate acordare punctaj : Se va selecta doar una din opțiunile a,b</t>
  </si>
  <si>
    <t xml:space="preserve">ambulatoriul apaține unui spital local, respectiv : spital municipal/spital orășenesc/spital comunal
</t>
  </si>
  <si>
    <t>Ambulatoriul este unicul furnizor public de servicii medicale nespitalicești din localitate
Modalitate acordare punctaj : Se va selecta doar una din opțiunile a,b</t>
  </si>
  <si>
    <t>Ambulatoriul va rezulta din raționalizarea sau reorganizarea unui spital municipal/orășenesc/comunal sau prin raționalizarea numărului de paturi de spitalizare continuă și trecerea unor servicii de specialitate în regim ambulatoriu
Modalitate acordare punctaj : Se va selecta doar una din opțiunile a,b</t>
  </si>
  <si>
    <t>Ambulatoriul este situat într-un județ menționat ca deficitar/prioritar în planurile regionale de servicii de sănătate aprobate prin Ordinul ministrului sănătății nr. 1376/2016, pentru aprobarea Planurilor Regionale de Sănătate, cu modificările ulterioare.
Modalitate acordare punctaj : Se va selecta doar una din opțiunile a,b</t>
  </si>
  <si>
    <t>Județul unde este amplasat ambulatoriul are un număr redus de servicii ambulatorii contractate cu casa de asigurări de sănătate județeană/a Municipiului București/100 000  locuitori.
Modalitate acordare punctaj : Se va selecta doar una din opțiunile a,b,c,d</t>
  </si>
  <si>
    <t>Ambulatoriul a beneficiat de finanțare în cadrul Programului Operațional Regional :
Modalitate acordare punctaj : Se va selecta doar una din opțiunile a,b,c</t>
  </si>
  <si>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</si>
  <si>
    <t>Documentația tehnică-DALI/SF/PT, respectă conținutul cadru și metodologia de elaborare din HG 28/2009 sau HG 907/2016, după caz, este completă și coerentă, corespunde cu descrierea investiției din Cererea de finanțare. Respectă concluziile expertizei tehnice, studiilor de teren, auditului energetic și are certificatul de performanță energetic acolo unde este cazul .</t>
  </si>
  <si>
    <t>Proiectul prevede măsuri de colectare selectivă a deșeurilor în vederea reciclării componentelor pe categorii selectate, altele decât obligațiile legale</t>
  </si>
  <si>
    <t xml:space="preserve"> Solicitantul are încheiate antecontracte sau contracte cu societăți care reciclează deșeurile ,altele decât obligațiile legale
</t>
  </si>
  <si>
    <t>Unitatea sanitară de care aparține ambulatoriul
Modalitate acordare punctaj : Se va selecta doar una din opțiunile a,b,c</t>
  </si>
  <si>
    <t>1.1.A</t>
  </si>
  <si>
    <t>1.1.B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</si>
</sst>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charset val="238"/>
      <scheme val="minor"/>
    </font>
    <font>
      <sz val="11"/>
      <color theme="1"/>
      <name val="Calibri"/>
      <family val="2"/>
      <scheme val="minor"/>
    </font>
    <font>
      <b/>
      <sz val="11"/>
      <color theme="1"/>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sz val="10"/>
      <color theme="1"/>
      <name val="Trebuchet MS"/>
      <family val="2"/>
    </font>
    <font>
      <b/>
      <sz val="10"/>
      <color theme="7" tint="-0.249977111117893"/>
      <name val="Trebuchet MS"/>
      <family val="2"/>
    </font>
    <font>
      <b/>
      <sz val="10"/>
      <color theme="0"/>
      <name val="Trebuchet MS"/>
      <family val="2"/>
    </font>
    <font>
      <sz val="10"/>
      <name val="Trebuchet MS"/>
      <family val="2"/>
    </font>
    <font>
      <b/>
      <sz val="10"/>
      <color theme="1"/>
      <name val="Trebuchet MS"/>
      <family val="2"/>
    </font>
    <font>
      <sz val="10"/>
      <color rgb="FFFF0000"/>
      <name val="Trebuchet MS"/>
      <family val="2"/>
    </font>
    <font>
      <sz val="10"/>
      <color theme="0"/>
      <name val="Trebuchet MS"/>
      <family val="2"/>
    </font>
    <font>
      <sz val="11"/>
      <color theme="1"/>
      <name val="Calibri"/>
      <family val="2"/>
      <charset val="238"/>
      <scheme val="minor"/>
    </font>
    <font>
      <sz val="11"/>
      <color theme="1"/>
      <name val="Calibri"/>
      <family val="2"/>
      <charset val="238"/>
    </font>
    <font>
      <b/>
      <sz val="10"/>
      <name val="Trebuchet MS"/>
      <family val="2"/>
    </font>
    <font>
      <sz val="11"/>
      <name val="Calibri"/>
      <family val="2"/>
      <scheme val="minor"/>
    </font>
  </fonts>
  <fills count="6">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
      <patternFill patternType="solid">
        <fgColor rgb="FFFFFF00"/>
        <bgColor indexed="64"/>
      </patternFill>
    </fill>
    <fill>
      <patternFill patternType="solid">
        <fgColor rgb="FF92D050"/>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4" tint="-0.24994659260841701"/>
      </left>
      <right/>
      <top style="thin">
        <color indexed="64"/>
      </top>
      <bottom/>
      <diagonal/>
    </border>
    <border>
      <left style="thin">
        <color theme="4" tint="-0.24994659260841701"/>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2">
    <xf numFmtId="0" fontId="0" fillId="0" borderId="0"/>
    <xf numFmtId="0" fontId="1" fillId="0" borderId="0"/>
  </cellStyleXfs>
  <cellXfs count="135">
    <xf numFmtId="0" fontId="0" fillId="0" borderId="0" xfId="0"/>
    <xf numFmtId="0" fontId="3" fillId="0" borderId="0" xfId="1" applyFont="1" applyAlignment="1">
      <alignment horizontal="left" vertical="top" wrapText="1"/>
    </xf>
    <xf numFmtId="0" fontId="3" fillId="0" borderId="0" xfId="1" applyFont="1" applyAlignment="1">
      <alignment wrapText="1"/>
    </xf>
    <xf numFmtId="0" fontId="3" fillId="0" borderId="0" xfId="1" applyFont="1" applyAlignment="1"/>
    <xf numFmtId="0" fontId="3" fillId="0" borderId="0" xfId="1" applyNumberFormat="1" applyFont="1" applyBorder="1" applyAlignment="1">
      <alignment horizontal="left" vertical="top" wrapText="1"/>
    </xf>
    <xf numFmtId="0" fontId="5" fillId="0" borderId="0" xfId="1" applyFont="1" applyBorder="1" applyAlignment="1">
      <alignment horizontal="center" vertical="top" wrapText="1"/>
    </xf>
    <xf numFmtId="0" fontId="3" fillId="0" borderId="0" xfId="1" applyFont="1" applyBorder="1" applyAlignment="1">
      <alignment horizontal="left" vertical="top" wrapText="1"/>
    </xf>
    <xf numFmtId="0" fontId="6" fillId="0" borderId="6" xfId="1" applyFont="1" applyBorder="1" applyAlignment="1">
      <alignment horizontal="left" vertical="top" wrapText="1"/>
    </xf>
    <xf numFmtId="0" fontId="6" fillId="0" borderId="7" xfId="1" applyNumberFormat="1" applyFont="1" applyBorder="1" applyAlignment="1">
      <alignment horizontal="left" vertical="top" wrapText="1"/>
    </xf>
    <xf numFmtId="0" fontId="7" fillId="0" borderId="7" xfId="1" applyFont="1" applyBorder="1" applyAlignment="1">
      <alignment horizontal="center" vertical="top" wrapText="1"/>
    </xf>
    <xf numFmtId="0" fontId="7" fillId="0" borderId="9" xfId="1" applyFont="1" applyBorder="1" applyAlignment="1">
      <alignment wrapText="1"/>
    </xf>
    <xf numFmtId="0" fontId="8" fillId="2" borderId="10" xfId="1" applyFont="1" applyFill="1" applyBorder="1" applyAlignment="1">
      <alignment horizontal="left" vertical="top" wrapText="1"/>
    </xf>
    <xf numFmtId="0" fontId="8" fillId="2" borderId="20" xfId="1" applyFont="1" applyFill="1" applyBorder="1" applyAlignment="1">
      <alignment horizontal="left" vertical="top" wrapText="1"/>
    </xf>
    <xf numFmtId="0" fontId="6" fillId="0" borderId="12" xfId="1" applyFont="1" applyBorder="1" applyAlignment="1">
      <alignment wrapText="1"/>
    </xf>
    <xf numFmtId="0" fontId="6" fillId="0" borderId="13" xfId="1" applyFont="1" applyBorder="1" applyAlignment="1">
      <alignment wrapText="1"/>
    </xf>
    <xf numFmtId="0" fontId="6" fillId="0" borderId="23" xfId="1" applyFont="1" applyBorder="1" applyAlignment="1">
      <alignment horizontal="left" vertical="top" wrapText="1"/>
    </xf>
    <xf numFmtId="0" fontId="6" fillId="3" borderId="1" xfId="1" applyNumberFormat="1" applyFont="1" applyFill="1" applyBorder="1" applyAlignment="1">
      <alignment horizontal="left" vertical="top" wrapText="1"/>
    </xf>
    <xf numFmtId="0" fontId="6" fillId="0" borderId="14" xfId="1" applyFont="1" applyBorder="1" applyAlignment="1">
      <alignment horizontal="left" vertical="top" wrapText="1"/>
    </xf>
    <xf numFmtId="0" fontId="6" fillId="0" borderId="0" xfId="1" applyNumberFormat="1" applyFont="1" applyBorder="1" applyAlignment="1">
      <alignment horizontal="left" vertical="top" wrapText="1"/>
    </xf>
    <xf numFmtId="0" fontId="6" fillId="0" borderId="26" xfId="1" applyNumberFormat="1" applyFont="1" applyBorder="1" applyAlignment="1">
      <alignment horizontal="left" vertical="top" wrapText="1"/>
    </xf>
    <xf numFmtId="0" fontId="6" fillId="0" borderId="15" xfId="1" applyFont="1" applyBorder="1" applyAlignment="1">
      <alignment wrapText="1"/>
    </xf>
    <xf numFmtId="0" fontId="6" fillId="0" borderId="8" xfId="1" applyFont="1" applyBorder="1" applyAlignment="1">
      <alignment wrapText="1"/>
    </xf>
    <xf numFmtId="0" fontId="6" fillId="0" borderId="1" xfId="1" applyNumberFormat="1" applyFont="1" applyBorder="1" applyAlignment="1">
      <alignment horizontal="left" vertical="top" wrapText="1"/>
    </xf>
    <xf numFmtId="0" fontId="6" fillId="0" borderId="1" xfId="1" applyFont="1" applyBorder="1" applyAlignment="1">
      <alignment horizontal="left" vertical="top" wrapText="1"/>
    </xf>
    <xf numFmtId="0" fontId="6" fillId="0" borderId="25" xfId="1" applyNumberFormat="1" applyFont="1" applyBorder="1" applyAlignment="1">
      <alignment horizontal="left" vertical="top" wrapText="1"/>
    </xf>
    <xf numFmtId="0" fontId="6" fillId="0" borderId="25" xfId="1" applyFont="1" applyBorder="1" applyAlignment="1">
      <alignment horizontal="left" vertical="top" wrapText="1"/>
    </xf>
    <xf numFmtId="0" fontId="6" fillId="0" borderId="0" xfId="1" applyNumberFormat="1" applyFont="1" applyFill="1" applyBorder="1" applyAlignment="1">
      <alignment horizontal="left" vertical="top" wrapText="1"/>
    </xf>
    <xf numFmtId="0" fontId="6" fillId="0" borderId="1" xfId="1" applyFont="1" applyFill="1" applyBorder="1" applyAlignment="1">
      <alignment horizontal="left" vertical="top" wrapText="1"/>
    </xf>
    <xf numFmtId="0" fontId="6" fillId="0" borderId="1" xfId="0" applyFont="1" applyBorder="1" applyAlignment="1">
      <alignment wrapText="1"/>
    </xf>
    <xf numFmtId="0" fontId="6" fillId="0" borderId="0" xfId="1" applyFont="1" applyBorder="1" applyAlignment="1">
      <alignment wrapText="1"/>
    </xf>
    <xf numFmtId="0" fontId="6" fillId="0" borderId="24" xfId="1" applyFont="1" applyBorder="1" applyAlignment="1">
      <alignment horizontal="left" vertical="top" wrapText="1"/>
    </xf>
    <xf numFmtId="0" fontId="6" fillId="0" borderId="4" xfId="1" applyNumberFormat="1" applyFont="1" applyBorder="1" applyAlignment="1">
      <alignment horizontal="left" vertical="top" wrapText="1"/>
    </xf>
    <xf numFmtId="0" fontId="8" fillId="2" borderId="24" xfId="1" applyFont="1" applyFill="1" applyBorder="1" applyAlignment="1">
      <alignment horizontal="left" vertical="top" wrapText="1"/>
    </xf>
    <xf numFmtId="0" fontId="6" fillId="0" borderId="2" xfId="1" applyFont="1" applyBorder="1" applyAlignment="1">
      <alignment wrapText="1"/>
    </xf>
    <xf numFmtId="0" fontId="9" fillId="0" borderId="5" xfId="1" applyFont="1" applyBorder="1" applyAlignment="1">
      <alignment wrapText="1"/>
    </xf>
    <xf numFmtId="16" fontId="6" fillId="3" borderId="1" xfId="1" applyNumberFormat="1" applyFont="1" applyFill="1" applyBorder="1" applyAlignment="1">
      <alignment horizontal="left" vertical="top" wrapText="1"/>
    </xf>
    <xf numFmtId="0" fontId="9" fillId="0" borderId="0" xfId="1" applyFont="1" applyBorder="1" applyAlignment="1">
      <alignment wrapText="1"/>
    </xf>
    <xf numFmtId="0" fontId="6" fillId="0" borderId="14" xfId="1" applyFont="1" applyFill="1" applyBorder="1" applyAlignment="1">
      <alignment horizontal="left" vertical="top" wrapText="1"/>
    </xf>
    <xf numFmtId="0" fontId="6" fillId="0" borderId="26" xfId="1" applyFont="1" applyFill="1" applyBorder="1" applyAlignment="1">
      <alignment vertical="top" wrapText="1"/>
    </xf>
    <xf numFmtId="0" fontId="6" fillId="0" borderId="1" xfId="1" applyFont="1" applyFill="1" applyBorder="1" applyAlignment="1">
      <alignment vertical="top" wrapText="1"/>
    </xf>
    <xf numFmtId="0" fontId="8" fillId="0" borderId="14" xfId="1" applyFont="1" applyFill="1" applyBorder="1" applyAlignment="1">
      <alignment horizontal="left" vertical="top" wrapText="1"/>
    </xf>
    <xf numFmtId="0" fontId="6" fillId="0" borderId="0" xfId="1" applyFont="1" applyFill="1" applyBorder="1" applyAlignment="1">
      <alignment horizontal="left" vertical="top" wrapText="1"/>
    </xf>
    <xf numFmtId="0" fontId="8" fillId="2" borderId="14" xfId="1" applyFont="1" applyFill="1" applyBorder="1" applyAlignment="1">
      <alignment horizontal="left" vertical="top" wrapText="1"/>
    </xf>
    <xf numFmtId="0" fontId="8" fillId="2" borderId="0" xfId="1" applyNumberFormat="1" applyFont="1" applyFill="1" applyBorder="1" applyAlignment="1">
      <alignment horizontal="left" vertical="top" wrapText="1"/>
    </xf>
    <xf numFmtId="0" fontId="11" fillId="0" borderId="5" xfId="1" applyFont="1" applyBorder="1" applyAlignment="1">
      <alignment wrapText="1"/>
    </xf>
    <xf numFmtId="0" fontId="6" fillId="0" borderId="25" xfId="1" applyFont="1" applyFill="1" applyBorder="1" applyAlignment="1">
      <alignment horizontal="left" vertical="top" wrapText="1"/>
    </xf>
    <xf numFmtId="0" fontId="9" fillId="0" borderId="1" xfId="0" applyFont="1" applyBorder="1" applyAlignment="1">
      <alignment wrapText="1"/>
    </xf>
    <xf numFmtId="0" fontId="6" fillId="0" borderId="18" xfId="1" applyFont="1" applyBorder="1" applyAlignment="1">
      <alignment wrapText="1"/>
    </xf>
    <xf numFmtId="0" fontId="6" fillId="0" borderId="19" xfId="1" applyFont="1" applyBorder="1" applyAlignment="1">
      <alignment wrapText="1"/>
    </xf>
    <xf numFmtId="0" fontId="12" fillId="2" borderId="14" xfId="1" applyFont="1" applyFill="1" applyBorder="1" applyAlignment="1">
      <alignment horizontal="left" vertical="top" wrapText="1"/>
    </xf>
    <xf numFmtId="0" fontId="12" fillId="2" borderId="0" xfId="1" applyNumberFormat="1" applyFont="1" applyFill="1" applyBorder="1" applyAlignment="1">
      <alignment horizontal="left" vertical="top" wrapText="1"/>
    </xf>
    <xf numFmtId="0" fontId="8" fillId="2" borderId="12" xfId="1" applyFont="1" applyFill="1" applyBorder="1" applyAlignment="1">
      <alignment horizontal="right" vertical="top" wrapText="1"/>
    </xf>
    <xf numFmtId="0" fontId="12" fillId="0" borderId="14" xfId="1" applyFont="1" applyFill="1" applyBorder="1" applyAlignment="1">
      <alignment horizontal="left" vertical="top" wrapText="1"/>
    </xf>
    <xf numFmtId="0" fontId="12" fillId="0" borderId="0" xfId="1" applyNumberFormat="1" applyFont="1" applyFill="1" applyBorder="1" applyAlignment="1">
      <alignment horizontal="left" vertical="top" wrapText="1"/>
    </xf>
    <xf numFmtId="0" fontId="8" fillId="0" borderId="12" xfId="1" applyFont="1" applyFill="1" applyBorder="1" applyAlignment="1">
      <alignment horizontal="right" vertical="top" wrapText="1"/>
    </xf>
    <xf numFmtId="0" fontId="6" fillId="0" borderId="0" xfId="1" applyFont="1" applyAlignment="1">
      <alignment horizontal="left" vertical="top" wrapText="1"/>
    </xf>
    <xf numFmtId="0" fontId="7" fillId="0" borderId="0" xfId="1" applyFont="1" applyBorder="1" applyAlignment="1">
      <alignment horizontal="left" vertical="top" wrapText="1"/>
    </xf>
    <xf numFmtId="0" fontId="6" fillId="0" borderId="0" xfId="1" applyFont="1" applyAlignment="1">
      <alignment wrapText="1"/>
    </xf>
    <xf numFmtId="0" fontId="9" fillId="0" borderId="1" xfId="1" applyFont="1" applyBorder="1" applyAlignment="1">
      <alignment horizontal="left" vertical="top" wrapText="1"/>
    </xf>
    <xf numFmtId="0" fontId="3" fillId="0" borderId="1" xfId="1" applyNumberFormat="1" applyFont="1" applyBorder="1" applyAlignment="1">
      <alignment horizontal="left" vertical="top" wrapText="1"/>
    </xf>
    <xf numFmtId="0" fontId="3" fillId="0" borderId="1" xfId="1" applyFont="1" applyBorder="1" applyAlignment="1">
      <alignment horizontal="left" vertical="top" wrapText="1"/>
    </xf>
    <xf numFmtId="0" fontId="13" fillId="0" borderId="1" xfId="1" applyFont="1" applyBorder="1" applyAlignment="1">
      <alignment horizontal="left" vertical="top" wrapText="1"/>
    </xf>
    <xf numFmtId="0" fontId="3" fillId="0" borderId="1" xfId="0" applyFont="1" applyBorder="1" applyAlignment="1">
      <alignment vertical="center" wrapText="1"/>
    </xf>
    <xf numFmtId="0" fontId="13" fillId="0" borderId="0" xfId="1" applyFont="1" applyBorder="1" applyAlignment="1">
      <alignment horizontal="left" vertical="top" wrapText="1"/>
    </xf>
    <xf numFmtId="0" fontId="3" fillId="0" borderId="0" xfId="1" applyNumberFormat="1" applyFont="1" applyAlignment="1">
      <alignment horizontal="left" vertical="top" wrapText="1"/>
    </xf>
    <xf numFmtId="0" fontId="14" fillId="0" borderId="0" xfId="1" applyFont="1" applyAlignment="1">
      <alignment horizontal="left" vertical="top" wrapText="1"/>
    </xf>
    <xf numFmtId="0" fontId="8" fillId="2" borderId="0" xfId="1" applyNumberFormat="1" applyFont="1" applyFill="1" applyBorder="1" applyAlignment="1">
      <alignment horizontal="left" vertical="top" wrapText="1"/>
    </xf>
    <xf numFmtId="0" fontId="6" fillId="2" borderId="0" xfId="1" applyNumberFormat="1" applyFont="1" applyFill="1" applyBorder="1" applyAlignment="1">
      <alignment horizontal="left" vertical="top" wrapText="1"/>
    </xf>
    <xf numFmtId="0" fontId="6" fillId="2" borderId="0" xfId="1" applyFont="1" applyFill="1" applyBorder="1" applyAlignment="1">
      <alignment horizontal="left" vertical="top" wrapText="1"/>
    </xf>
    <xf numFmtId="0" fontId="8" fillId="2" borderId="0" xfId="1" applyFont="1" applyFill="1" applyBorder="1" applyAlignment="1">
      <alignment horizontal="left" vertical="top" wrapText="1"/>
    </xf>
    <xf numFmtId="0" fontId="8" fillId="2" borderId="0" xfId="0" applyFont="1" applyFill="1" applyBorder="1" applyAlignment="1">
      <alignment vertical="top" wrapText="1"/>
    </xf>
    <xf numFmtId="0" fontId="8" fillId="0" borderId="0" xfId="1" applyFont="1" applyFill="1" applyBorder="1" applyAlignment="1">
      <alignment horizontal="left" vertical="top" wrapText="1"/>
    </xf>
    <xf numFmtId="0" fontId="8" fillId="0" borderId="0" xfId="1" applyNumberFormat="1" applyFont="1" applyFill="1" applyBorder="1" applyAlignment="1">
      <alignment horizontal="left" vertical="top" wrapText="1"/>
    </xf>
    <xf numFmtId="0" fontId="6" fillId="0" borderId="19" xfId="1" applyFont="1" applyFill="1" applyBorder="1" applyAlignment="1">
      <alignment wrapText="1"/>
    </xf>
    <xf numFmtId="0" fontId="3" fillId="0" borderId="0" xfId="1" applyFont="1" applyFill="1" applyAlignment="1"/>
    <xf numFmtId="0" fontId="15" fillId="0" borderId="1" xfId="1" applyFont="1" applyFill="1" applyBorder="1" applyAlignment="1">
      <alignment horizontal="left" vertical="top" wrapText="1"/>
    </xf>
    <xf numFmtId="0" fontId="15" fillId="0" borderId="1" xfId="1" applyNumberFormat="1" applyFont="1" applyFill="1" applyBorder="1" applyAlignment="1">
      <alignment horizontal="left" vertical="top" wrapText="1"/>
    </xf>
    <xf numFmtId="0" fontId="16" fillId="0" borderId="0" xfId="1" applyFont="1" applyAlignment="1">
      <alignment horizontal="center" vertical="center"/>
    </xf>
    <xf numFmtId="0" fontId="16" fillId="0" borderId="0" xfId="1" applyFont="1" applyBorder="1" applyAlignment="1">
      <alignment horizontal="center" vertical="center"/>
    </xf>
    <xf numFmtId="0" fontId="15" fillId="0" borderId="8" xfId="1" applyFont="1" applyBorder="1" applyAlignment="1">
      <alignment horizontal="center" vertical="center"/>
    </xf>
    <xf numFmtId="0" fontId="8" fillId="2" borderId="17" xfId="1" applyFont="1" applyFill="1" applyBorder="1" applyAlignment="1">
      <alignment horizontal="center" vertical="center"/>
    </xf>
    <xf numFmtId="0" fontId="9" fillId="3" borderId="12" xfId="1" applyFont="1" applyFill="1" applyBorder="1" applyAlignment="1">
      <alignment horizontal="center" vertical="center"/>
    </xf>
    <xf numFmtId="0" fontId="9" fillId="3" borderId="1" xfId="1" applyFont="1" applyFill="1" applyBorder="1" applyAlignment="1">
      <alignment horizontal="center" vertical="center"/>
    </xf>
    <xf numFmtId="0" fontId="8" fillId="2" borderId="21" xfId="1" applyFont="1" applyFill="1" applyBorder="1" applyAlignment="1">
      <alignment horizontal="center" vertical="center"/>
    </xf>
    <xf numFmtId="0" fontId="9" fillId="3" borderId="20" xfId="1" applyFont="1" applyFill="1" applyBorder="1" applyAlignment="1">
      <alignment horizontal="center" vertical="center"/>
    </xf>
    <xf numFmtId="0" fontId="9" fillId="3" borderId="17" xfId="1" applyFont="1" applyFill="1" applyBorder="1" applyAlignment="1">
      <alignment horizontal="center" vertical="center"/>
    </xf>
    <xf numFmtId="0" fontId="9" fillId="0" borderId="0" xfId="1" applyFont="1" applyFill="1" applyBorder="1" applyAlignment="1">
      <alignment horizontal="center" vertical="center"/>
    </xf>
    <xf numFmtId="0" fontId="8" fillId="2" borderId="13" xfId="1" applyFont="1" applyFill="1" applyBorder="1" applyAlignment="1">
      <alignment horizontal="center" vertical="center"/>
    </xf>
    <xf numFmtId="0" fontId="15" fillId="0" borderId="13" xfId="1" applyFont="1" applyFill="1" applyBorder="1" applyAlignment="1">
      <alignment horizontal="center" vertical="center"/>
    </xf>
    <xf numFmtId="0" fontId="9" fillId="0" borderId="0" xfId="1" applyFont="1" applyBorder="1" applyAlignment="1">
      <alignment horizontal="center" vertical="center"/>
    </xf>
    <xf numFmtId="0" fontId="9" fillId="0" borderId="1" xfId="1" applyFont="1" applyBorder="1" applyAlignment="1">
      <alignment horizontal="center" vertical="center"/>
    </xf>
    <xf numFmtId="0" fontId="9" fillId="0" borderId="25" xfId="1" applyFont="1" applyBorder="1" applyAlignment="1">
      <alignment horizontal="center" vertical="center"/>
    </xf>
    <xf numFmtId="0" fontId="9" fillId="0" borderId="1" xfId="1" applyFont="1" applyFill="1" applyBorder="1" applyAlignment="1">
      <alignment horizontal="center" vertical="center"/>
    </xf>
    <xf numFmtId="0" fontId="9" fillId="0" borderId="18" xfId="1" applyFont="1" applyBorder="1" applyAlignment="1">
      <alignment horizontal="center" vertical="center"/>
    </xf>
    <xf numFmtId="0" fontId="9" fillId="0" borderId="11" xfId="1" applyFont="1" applyBorder="1" applyAlignment="1">
      <alignment horizontal="center" vertical="center"/>
    </xf>
    <xf numFmtId="0" fontId="9" fillId="0" borderId="2" xfId="1" applyFont="1" applyBorder="1" applyAlignment="1">
      <alignment horizontal="center" vertical="center"/>
    </xf>
    <xf numFmtId="0" fontId="9" fillId="0" borderId="22" xfId="1" applyFont="1" applyFill="1" applyBorder="1" applyAlignment="1">
      <alignment horizontal="center" vertical="center"/>
    </xf>
    <xf numFmtId="0" fontId="9" fillId="0" borderId="18" xfId="1" applyFont="1" applyFill="1" applyBorder="1" applyAlignment="1">
      <alignment horizontal="center" vertical="center"/>
    </xf>
    <xf numFmtId="0" fontId="9" fillId="0" borderId="15" xfId="1" applyFont="1" applyFill="1" applyBorder="1" applyAlignment="1">
      <alignment horizontal="center" vertical="center"/>
    </xf>
    <xf numFmtId="0" fontId="9" fillId="0" borderId="11" xfId="1" applyFont="1" applyFill="1" applyBorder="1" applyAlignment="1">
      <alignment horizontal="center" vertical="center"/>
    </xf>
    <xf numFmtId="0" fontId="8" fillId="2" borderId="1" xfId="1" applyFont="1" applyFill="1" applyBorder="1" applyAlignment="1">
      <alignment horizontal="center" vertical="center" wrapText="1"/>
    </xf>
    <xf numFmtId="0" fontId="8" fillId="2" borderId="1" xfId="1" applyFont="1" applyFill="1" applyBorder="1" applyAlignment="1">
      <alignment horizontal="center" vertical="center"/>
    </xf>
    <xf numFmtId="0" fontId="8" fillId="2" borderId="1" xfId="1" applyNumberFormat="1" applyFont="1" applyFill="1" applyBorder="1" applyAlignment="1">
      <alignment horizontal="center" vertical="center" wrapText="1"/>
    </xf>
    <xf numFmtId="0" fontId="15" fillId="0" borderId="1" xfId="1" applyNumberFormat="1" applyFont="1" applyFill="1" applyBorder="1" applyAlignment="1">
      <alignment horizontal="center" vertical="center" wrapText="1"/>
    </xf>
    <xf numFmtId="0" fontId="10" fillId="0" borderId="1" xfId="1" applyFont="1" applyFill="1" applyBorder="1" applyAlignment="1">
      <alignment horizontal="center" vertical="top" wrapText="1"/>
    </xf>
    <xf numFmtId="0" fontId="9" fillId="4" borderId="1" xfId="0" applyFont="1" applyFill="1" applyBorder="1" applyAlignment="1">
      <alignment wrapText="1"/>
    </xf>
    <xf numFmtId="0" fontId="9" fillId="4" borderId="1" xfId="1" applyFont="1" applyFill="1" applyBorder="1" applyAlignment="1">
      <alignment horizontal="center" vertical="center"/>
    </xf>
    <xf numFmtId="0" fontId="9" fillId="4" borderId="12" xfId="1" applyFont="1" applyFill="1" applyBorder="1" applyAlignment="1">
      <alignment horizontal="center" vertical="center"/>
    </xf>
    <xf numFmtId="0" fontId="15" fillId="4" borderId="1" xfId="1" applyFont="1" applyFill="1" applyBorder="1" applyAlignment="1">
      <alignment horizontal="left" vertical="top" wrapText="1"/>
    </xf>
    <xf numFmtId="0" fontId="9" fillId="4" borderId="1" xfId="1" applyNumberFormat="1" applyFont="1" applyFill="1" applyBorder="1" applyAlignment="1">
      <alignment horizontal="left" vertical="top" wrapText="1"/>
    </xf>
    <xf numFmtId="0" fontId="15" fillId="4" borderId="1" xfId="1" applyNumberFormat="1" applyFont="1" applyFill="1" applyBorder="1" applyAlignment="1">
      <alignment horizontal="center" vertical="center" wrapText="1"/>
    </xf>
    <xf numFmtId="0" fontId="6" fillId="4" borderId="27" xfId="1" applyFont="1" applyFill="1" applyBorder="1" applyAlignment="1">
      <alignment horizontal="left" vertical="top" wrapText="1"/>
    </xf>
    <xf numFmtId="0" fontId="6" fillId="4" borderId="2" xfId="1" applyFont="1" applyFill="1" applyBorder="1" applyAlignment="1">
      <alignment horizontal="left" vertical="top" wrapText="1"/>
    </xf>
    <xf numFmtId="0" fontId="6" fillId="4" borderId="1" xfId="0" applyFont="1" applyFill="1" applyBorder="1" applyAlignment="1">
      <alignment wrapText="1"/>
    </xf>
    <xf numFmtId="0" fontId="6" fillId="4" borderId="1" xfId="1" applyFont="1" applyFill="1" applyBorder="1" applyAlignment="1">
      <alignment horizontal="left" vertical="top" wrapText="1"/>
    </xf>
    <xf numFmtId="0" fontId="6" fillId="5" borderId="26" xfId="1" applyFont="1" applyFill="1" applyBorder="1" applyAlignment="1">
      <alignment horizontal="left" vertical="top" wrapText="1"/>
    </xf>
    <xf numFmtId="0" fontId="6" fillId="5" borderId="1" xfId="1" applyFont="1" applyFill="1" applyBorder="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6" fillId="3" borderId="1" xfId="1" applyFont="1" applyFill="1" applyBorder="1" applyAlignment="1">
      <alignment horizontal="left" vertical="top" wrapText="1"/>
    </xf>
    <xf numFmtId="0" fontId="8" fillId="2" borderId="3" xfId="1" applyNumberFormat="1" applyFont="1" applyFill="1" applyBorder="1" applyAlignment="1">
      <alignment horizontal="left" vertical="top" wrapText="1"/>
    </xf>
    <xf numFmtId="0" fontId="8" fillId="2" borderId="3" xfId="1" applyFont="1" applyFill="1" applyBorder="1" applyAlignment="1">
      <alignment horizontal="left" vertical="top" wrapText="1"/>
    </xf>
    <xf numFmtId="0" fontId="8" fillId="2" borderId="20" xfId="1" applyFont="1" applyFill="1" applyBorder="1" applyAlignment="1">
      <alignment horizontal="left" vertical="top" wrapText="1"/>
    </xf>
    <xf numFmtId="0" fontId="6" fillId="0" borderId="1" xfId="1" applyFont="1" applyBorder="1" applyAlignment="1">
      <alignment horizontal="left" vertical="top" wrapText="1"/>
    </xf>
    <xf numFmtId="0" fontId="8" fillId="2" borderId="4" xfId="1" applyFont="1" applyFill="1" applyBorder="1" applyAlignment="1">
      <alignment horizontal="left" vertical="top" wrapText="1"/>
    </xf>
    <xf numFmtId="0" fontId="8" fillId="2" borderId="16" xfId="1" applyFont="1" applyFill="1" applyBorder="1" applyAlignment="1">
      <alignment horizontal="left" vertical="top" wrapText="1"/>
    </xf>
    <xf numFmtId="0" fontId="6" fillId="3" borderId="1" xfId="1" applyNumberFormat="1" applyFont="1" applyFill="1" applyBorder="1" applyAlignment="1">
      <alignment horizontal="left" vertical="top" wrapText="1"/>
    </xf>
    <xf numFmtId="0" fontId="8" fillId="2" borderId="4" xfId="1" applyNumberFormat="1" applyFont="1" applyFill="1" applyBorder="1" applyAlignment="1">
      <alignment horizontal="left" vertical="top" wrapText="1"/>
    </xf>
    <xf numFmtId="0" fontId="9" fillId="3" borderId="1" xfId="1" applyFont="1" applyFill="1" applyBorder="1" applyAlignment="1">
      <alignment horizontal="left" vertical="top" wrapText="1"/>
    </xf>
    <xf numFmtId="0" fontId="8" fillId="2" borderId="0" xfId="1" applyNumberFormat="1" applyFont="1" applyFill="1" applyBorder="1" applyAlignment="1">
      <alignment horizontal="left" vertical="top" wrapText="1"/>
    </xf>
    <xf numFmtId="0" fontId="10" fillId="0" borderId="0" xfId="1" applyFont="1" applyBorder="1" applyAlignment="1">
      <alignment horizontal="left" vertical="top" wrapText="1"/>
    </xf>
    <xf numFmtId="0" fontId="10" fillId="0" borderId="12" xfId="1" applyFont="1" applyBorder="1" applyAlignment="1">
      <alignment horizontal="left" vertical="top" wrapText="1"/>
    </xf>
    <xf numFmtId="0" fontId="6" fillId="3" borderId="1" xfId="0" applyFont="1" applyFill="1" applyBorder="1" applyAlignment="1">
      <alignment horizontal="left" vertical="top" wrapText="1"/>
    </xf>
    <xf numFmtId="0" fontId="6" fillId="3" borderId="3" xfId="1" applyNumberFormat="1" applyFont="1" applyFill="1" applyBorder="1" applyAlignment="1">
      <alignment horizontal="left" vertical="top" wrapText="1"/>
    </xf>
    <xf numFmtId="0" fontId="6" fillId="3" borderId="20" xfId="0"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112" Type="http://schemas.openxmlformats.org/officeDocument/2006/relationships/revisionLog" Target="revisionLog3.xml"/><Relationship Id="rId111" Type="http://schemas.openxmlformats.org/officeDocument/2006/relationships/revisionLog" Target="revisionLog2.xml"/><Relationship Id="rId110" Type="http://schemas.openxmlformats.org/officeDocument/2006/relationships/revisionLog" Target="revisionLog1.xml"/><Relationship Id="rId113" Type="http://schemas.openxmlformats.org/officeDocument/2006/relationships/revisionLog" Target="revisionLog4.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13E96446-8731-4145-A358-7F00BAAAA7A1}" diskRevisions="1" revisionId="673" version="12">
  <header guid="{FD5AA9D6-17E5-40DD-9AB0-2AD07C2250D0}" dateTime="2018-03-13T15:48:12" maxSheetId="2" userName="Ana Maria Doru" r:id="rId110" minRId="654" maxRId="656">
    <sheetIdMap count="1">
      <sheetId val="1"/>
    </sheetIdMap>
  </header>
  <header guid="{4D2C3A55-99A7-4095-BA34-368D76299884}" dateTime="2018-03-13T16:51:03" maxSheetId="2" userName="Ana Maria Doru" r:id="rId111" minRId="660" maxRId="664">
    <sheetIdMap count="1">
      <sheetId val="1"/>
    </sheetIdMap>
  </header>
  <header guid="{F34EB010-396E-49D7-A63B-CD42A9B53066}" dateTime="2018-04-11T18:28:13" maxSheetId="2" userName="Ana Maria Doru" r:id="rId112">
    <sheetIdMap count="1">
      <sheetId val="1"/>
    </sheetIdMap>
  </header>
  <header guid="{13E96446-8731-4145-A358-7F00BAAAA7A1}" dateTime="2018-04-11T18:37:59" maxSheetId="2" userName="Ana Maria Doru" r:id="rId113">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54" sId="1">
    <oc r="E60">
      <v>5</v>
    </oc>
    <nc r="E60">
      <v>6</v>
    </nc>
  </rcc>
  <rcc rId="655" sId="1">
    <oc r="E78">
      <v>5</v>
    </oc>
    <nc r="E78">
      <v>6</v>
    </nc>
  </rcc>
  <rcc rId="656" sId="1">
    <oc r="E71">
      <v>5</v>
    </oc>
    <nc r="E71">
      <v>6</v>
    </nc>
  </rcc>
  <rcv guid="{3ABBC4AC-B812-40A9-B2C0-1D0B0A0F515B}" action="delete"/>
  <rdn rId="0" localSheetId="1" customView="1" name="Z_3ABBC4AC_B812_40A9_B2C0_1D0B0A0F515B_.wvu.PrintArea" hidden="1" oldHidden="1">
    <formula>'83 copii'!$A$1:$E$95</formula>
    <oldFormula>'83 copii'!$A$1:$E$95</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copii'!$A$1:$A$97</formula>
    <oldFormula>'83 copii'!$A$1:$A$97</oldFormula>
  </rdn>
  <rcv guid="{3ABBC4AC-B812-40A9-B2C0-1D0B0A0F515B}" action="add"/>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60" sId="1">
    <oc r="B9">
      <v>1.1000000000000001</v>
    </oc>
    <nc r="B9" t="inlineStr">
      <is>
        <t>1.1.A</t>
      </is>
    </nc>
  </rcc>
  <rcc rId="661" sId="1">
    <oc r="B21">
      <v>1.2</v>
    </oc>
    <nc r="B21" t="inlineStr">
      <is>
        <t>1.1.B</t>
      </is>
    </nc>
  </rcc>
  <rfmt sheetId="1" sqref="D22">
    <dxf>
      <fill>
        <patternFill patternType="solid">
          <bgColor rgb="FFFFFF00"/>
        </patternFill>
      </fill>
    </dxf>
  </rfmt>
  <rfmt sheetId="1" sqref="D23">
    <dxf>
      <fill>
        <patternFill patternType="solid">
          <bgColor rgb="FFFFFF00"/>
        </patternFill>
      </fill>
    </dxf>
  </rfmt>
  <rfmt sheetId="1" sqref="D24">
    <dxf>
      <fill>
        <patternFill patternType="solid">
          <bgColor rgb="FFFFFF00"/>
        </patternFill>
      </fill>
    </dxf>
  </rfmt>
  <rfmt sheetId="1" sqref="D25:D26">
    <dxf>
      <fill>
        <patternFill patternType="solid">
          <bgColor rgb="FFFFFF00"/>
        </patternFill>
      </fill>
    </dxf>
  </rfmt>
  <rcc rId="662" sId="1">
    <oc r="E78">
      <v>6</v>
    </oc>
    <nc r="E78">
      <v>5</v>
    </nc>
  </rcc>
  <rcc rId="663" sId="1">
    <oc r="E71">
      <v>6</v>
    </oc>
    <nc r="E71">
      <v>5</v>
    </nc>
  </rcc>
  <rcc rId="664" sId="1">
    <oc r="E60">
      <v>6</v>
    </oc>
    <nc r="E60">
      <v>5</v>
    </nc>
  </rcc>
  <rfmt sheetId="1" sqref="D12">
    <dxf>
      <fill>
        <patternFill patternType="solid">
          <bgColor rgb="FFFFFF00"/>
        </patternFill>
      </fill>
    </dxf>
  </rfmt>
  <rfmt sheetId="1" sqref="D16">
    <dxf>
      <fill>
        <patternFill patternType="solid">
          <bgColor rgb="FFFFFF00"/>
        </patternFill>
      </fill>
    </dxf>
  </rfmt>
  <rfmt sheetId="1" sqref="D10">
    <dxf>
      <fill>
        <patternFill patternType="solid">
          <bgColor rgb="FF92D050"/>
        </patternFill>
      </fill>
    </dxf>
  </rfmt>
  <rfmt sheetId="1" sqref="D14">
    <dxf>
      <fill>
        <patternFill patternType="solid">
          <bgColor rgb="FF92D050"/>
        </patternFill>
      </fill>
    </dxf>
  </rfmt>
  <rcv guid="{3ABBC4AC-B812-40A9-B2C0-1D0B0A0F515B}" action="delete"/>
  <rdn rId="0" localSheetId="1" customView="1" name="Z_3ABBC4AC_B812_40A9_B2C0_1D0B0A0F515B_.wvu.PrintArea" hidden="1" oldHidden="1">
    <formula>'83 copii'!$A$1:$E$95</formula>
    <oldFormula>'83 copii'!$A$1:$E$95</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copii'!$A$1:$A$97</formula>
    <oldFormula>'83 copii'!$A$1:$A$97</oldFormula>
  </rdn>
  <rcv guid="{3ABBC4AC-B812-40A9-B2C0-1D0B0A0F515B}"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copii'!$A$1:$E$95</formula>
    <oldFormula>'83 copii'!$A$1:$E$95</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copii'!$A$1:$A$97</formula>
    <oldFormula>'83 copii'!$A$1:$A$97</oldFormula>
  </rdn>
  <rcv guid="{3ABBC4AC-B812-40A9-B2C0-1D0B0A0F515B}"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copii'!$A$1:$E$95</formula>
    <oldFormula>'83 copii'!$A$1:$E$95</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copii'!$A$1:$A$97</formula>
    <oldFormula>'83 copii'!$A$1:$A$97</oldFormula>
  </rdn>
  <rcv guid="{3ABBC4AC-B812-40A9-B2C0-1D0B0A0F515B}"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7"/>
  <sheetViews>
    <sheetView showGridLines="0" tabSelected="1" view="pageLayout" topLeftCell="A15" zoomScale="70" zoomScaleNormal="100" zoomScaleSheetLayoutView="100" zoomScalePageLayoutView="70" workbookViewId="0">
      <selection activeCell="I22" sqref="I22"/>
    </sheetView>
  </sheetViews>
  <sheetFormatPr defaultColWidth="8.85546875" defaultRowHeight="15" x14ac:dyDescent="0.25"/>
  <cols>
    <col min="1" max="1" width="3.42578125" style="1" bestFit="1" customWidth="1"/>
    <col min="2" max="3" width="6" style="64" customWidth="1"/>
    <col min="4" max="4" width="71.7109375" style="1" customWidth="1"/>
    <col min="5" max="5" width="7.42578125" style="77" customWidth="1"/>
    <col min="6" max="6" width="0.42578125" style="2" hidden="1" customWidth="1"/>
    <col min="7" max="7" width="95.42578125" style="2" hidden="1" customWidth="1"/>
    <col min="8" max="16384" width="8.85546875" style="3"/>
  </cols>
  <sheetData>
    <row r="1" spans="1:7" ht="15.75" x14ac:dyDescent="0.25">
      <c r="B1" s="117" t="s">
        <v>0</v>
      </c>
      <c r="C1" s="118"/>
      <c r="D1" s="118"/>
    </row>
    <row r="2" spans="1:7" ht="15.75" x14ac:dyDescent="0.25">
      <c r="B2" s="117" t="s">
        <v>1</v>
      </c>
      <c r="C2" s="118"/>
      <c r="D2" s="118"/>
    </row>
    <row r="3" spans="1:7" ht="30" customHeight="1" x14ac:dyDescent="0.25">
      <c r="B3" s="117" t="s">
        <v>95</v>
      </c>
      <c r="C3" s="118"/>
      <c r="D3" s="118"/>
    </row>
    <row r="4" spans="1:7" ht="15.75" x14ac:dyDescent="0.25">
      <c r="B4" s="117" t="s">
        <v>86</v>
      </c>
      <c r="C4" s="118"/>
      <c r="D4" s="118"/>
    </row>
    <row r="5" spans="1:7" ht="15.75" x14ac:dyDescent="0.25">
      <c r="B5" s="4"/>
      <c r="C5" s="4"/>
      <c r="D5" s="5" t="s">
        <v>85</v>
      </c>
      <c r="E5" s="78"/>
    </row>
    <row r="6" spans="1:7" x14ac:dyDescent="0.25">
      <c r="B6" s="4"/>
      <c r="C6" s="4"/>
      <c r="D6" s="6"/>
      <c r="E6" s="78"/>
    </row>
    <row r="7" spans="1:7" ht="19.5" customHeight="1" x14ac:dyDescent="0.3">
      <c r="A7" s="7"/>
      <c r="B7" s="8"/>
      <c r="C7" s="8"/>
      <c r="D7" s="9" t="s">
        <v>2</v>
      </c>
      <c r="E7" s="79" t="s">
        <v>3</v>
      </c>
      <c r="F7" s="10" t="s">
        <v>4</v>
      </c>
      <c r="G7" s="10" t="s">
        <v>5</v>
      </c>
    </row>
    <row r="8" spans="1:7" ht="45.75" customHeight="1" x14ac:dyDescent="0.3">
      <c r="A8" s="11">
        <v>1</v>
      </c>
      <c r="B8" s="120" t="s">
        <v>87</v>
      </c>
      <c r="C8" s="121"/>
      <c r="D8" s="122"/>
      <c r="E8" s="80">
        <f>E9+E21</f>
        <v>22</v>
      </c>
      <c r="F8" s="13"/>
      <c r="G8" s="14"/>
    </row>
    <row r="9" spans="1:7" ht="51.75" customHeight="1" x14ac:dyDescent="0.3">
      <c r="A9" s="15"/>
      <c r="B9" s="16" t="s">
        <v>114</v>
      </c>
      <c r="C9" s="119" t="s">
        <v>74</v>
      </c>
      <c r="D9" s="119"/>
      <c r="E9" s="81">
        <f>MAX(E10:E20)</f>
        <v>10</v>
      </c>
      <c r="F9" s="13"/>
      <c r="G9" s="14"/>
    </row>
    <row r="10" spans="1:7" ht="29.25" customHeight="1" x14ac:dyDescent="0.3">
      <c r="A10" s="17"/>
      <c r="B10" s="18"/>
      <c r="C10" s="19" t="s">
        <v>6</v>
      </c>
      <c r="D10" s="115" t="s">
        <v>52</v>
      </c>
      <c r="E10" s="90">
        <v>1</v>
      </c>
      <c r="F10" s="20" t="s">
        <v>10</v>
      </c>
      <c r="G10" s="21"/>
    </row>
    <row r="11" spans="1:7" ht="15.75" x14ac:dyDescent="0.3">
      <c r="A11" s="17"/>
      <c r="B11" s="18"/>
      <c r="C11" s="22"/>
      <c r="D11" s="23" t="s">
        <v>7</v>
      </c>
      <c r="E11" s="90"/>
      <c r="F11" s="13"/>
      <c r="G11" s="14"/>
    </row>
    <row r="12" spans="1:7" ht="21" customHeight="1" x14ac:dyDescent="0.3">
      <c r="A12" s="17"/>
      <c r="B12" s="18"/>
      <c r="C12" s="22" t="s">
        <v>8</v>
      </c>
      <c r="D12" s="114" t="s">
        <v>28</v>
      </c>
      <c r="E12" s="90">
        <v>2</v>
      </c>
      <c r="F12" s="13"/>
      <c r="G12" s="14"/>
    </row>
    <row r="13" spans="1:7" ht="15.75" x14ac:dyDescent="0.3">
      <c r="A13" s="17"/>
      <c r="B13" s="18"/>
      <c r="C13" s="22"/>
      <c r="D13" s="23" t="s">
        <v>7</v>
      </c>
      <c r="E13" s="90"/>
      <c r="F13" s="13"/>
      <c r="G13" s="14"/>
    </row>
    <row r="14" spans="1:7" ht="20.25" customHeight="1" x14ac:dyDescent="0.3">
      <c r="A14" s="17"/>
      <c r="B14" s="18"/>
      <c r="C14" s="22" t="s">
        <v>9</v>
      </c>
      <c r="D14" s="116" t="s">
        <v>40</v>
      </c>
      <c r="E14" s="90">
        <v>4</v>
      </c>
      <c r="F14" s="13"/>
      <c r="G14" s="14"/>
    </row>
    <row r="15" spans="1:7" ht="15.75" x14ac:dyDescent="0.3">
      <c r="A15" s="17"/>
      <c r="B15" s="18"/>
      <c r="C15" s="22"/>
      <c r="D15" s="23" t="s">
        <v>7</v>
      </c>
      <c r="E15" s="90"/>
      <c r="F15" s="13"/>
      <c r="G15" s="14"/>
    </row>
    <row r="16" spans="1:7" ht="15.75" x14ac:dyDescent="0.3">
      <c r="A16" s="17"/>
      <c r="B16" s="18"/>
      <c r="C16" s="22" t="s">
        <v>11</v>
      </c>
      <c r="D16" s="114" t="s">
        <v>12</v>
      </c>
      <c r="E16" s="90">
        <v>6</v>
      </c>
      <c r="F16" s="13"/>
      <c r="G16" s="14"/>
    </row>
    <row r="17" spans="1:7" ht="15.75" x14ac:dyDescent="0.3">
      <c r="A17" s="17"/>
      <c r="B17" s="18"/>
      <c r="C17" s="22"/>
      <c r="D17" s="23" t="s">
        <v>7</v>
      </c>
      <c r="E17" s="90"/>
      <c r="F17" s="13"/>
      <c r="G17" s="14"/>
    </row>
    <row r="18" spans="1:7" ht="15.75" x14ac:dyDescent="0.3">
      <c r="A18" s="17"/>
      <c r="B18" s="18"/>
      <c r="C18" s="22" t="s">
        <v>13</v>
      </c>
      <c r="D18" s="23" t="s">
        <v>62</v>
      </c>
      <c r="E18" s="90">
        <v>8</v>
      </c>
      <c r="F18" s="13"/>
      <c r="G18" s="14"/>
    </row>
    <row r="19" spans="1:7" ht="15.75" x14ac:dyDescent="0.3">
      <c r="A19" s="17"/>
      <c r="B19" s="18"/>
      <c r="C19" s="22"/>
      <c r="D19" s="23" t="s">
        <v>7</v>
      </c>
      <c r="E19" s="90"/>
      <c r="F19" s="13"/>
      <c r="G19" s="14"/>
    </row>
    <row r="20" spans="1:7" ht="45" x14ac:dyDescent="0.3">
      <c r="A20" s="17"/>
      <c r="B20" s="18"/>
      <c r="C20" s="24" t="s">
        <v>31</v>
      </c>
      <c r="D20" s="25" t="s">
        <v>64</v>
      </c>
      <c r="E20" s="91">
        <v>10</v>
      </c>
      <c r="F20" s="13"/>
      <c r="G20" s="14"/>
    </row>
    <row r="21" spans="1:7" ht="33.75" customHeight="1" x14ac:dyDescent="0.3">
      <c r="A21" s="17"/>
      <c r="B21" s="16" t="s">
        <v>115</v>
      </c>
      <c r="C21" s="119" t="s">
        <v>88</v>
      </c>
      <c r="D21" s="119"/>
      <c r="E21" s="82">
        <f>SUM(E22:E27)</f>
        <v>12</v>
      </c>
      <c r="F21" s="13"/>
      <c r="G21" s="14"/>
    </row>
    <row r="22" spans="1:7" ht="105" x14ac:dyDescent="0.3">
      <c r="A22" s="17"/>
      <c r="B22" s="26"/>
      <c r="C22" s="27" t="s">
        <v>6</v>
      </c>
      <c r="D22" s="111" t="s">
        <v>29</v>
      </c>
      <c r="E22" s="92">
        <v>2</v>
      </c>
      <c r="F22" s="13"/>
      <c r="G22" s="14"/>
    </row>
    <row r="23" spans="1:7" ht="56.25" customHeight="1" x14ac:dyDescent="0.3">
      <c r="A23" s="17"/>
      <c r="B23" s="18"/>
      <c r="C23" s="22" t="s">
        <v>8</v>
      </c>
      <c r="D23" s="112" t="s">
        <v>30</v>
      </c>
      <c r="E23" s="93">
        <v>2</v>
      </c>
      <c r="F23" s="13" t="s">
        <v>14</v>
      </c>
      <c r="G23" s="14"/>
    </row>
    <row r="24" spans="1:7" ht="97.5" customHeight="1" x14ac:dyDescent="0.3">
      <c r="A24" s="17"/>
      <c r="B24" s="18"/>
      <c r="C24" s="22" t="s">
        <v>9</v>
      </c>
      <c r="D24" s="113" t="s">
        <v>109</v>
      </c>
      <c r="E24" s="93">
        <v>2</v>
      </c>
      <c r="F24" s="29"/>
      <c r="G24" s="29"/>
    </row>
    <row r="25" spans="1:7" ht="110.25" customHeight="1" x14ac:dyDescent="0.3">
      <c r="A25" s="17"/>
      <c r="B25" s="18"/>
      <c r="C25" s="22" t="s">
        <v>11</v>
      </c>
      <c r="D25" s="114" t="s">
        <v>65</v>
      </c>
      <c r="E25" s="94">
        <v>2</v>
      </c>
      <c r="F25" s="13" t="s">
        <v>15</v>
      </c>
      <c r="G25" s="14"/>
    </row>
    <row r="26" spans="1:7" ht="31.5" customHeight="1" x14ac:dyDescent="0.3">
      <c r="A26" s="17"/>
      <c r="B26" s="18"/>
      <c r="C26" s="22" t="s">
        <v>13</v>
      </c>
      <c r="D26" s="114" t="s">
        <v>34</v>
      </c>
      <c r="E26" s="95">
        <v>2</v>
      </c>
      <c r="F26" s="13"/>
      <c r="G26" s="14"/>
    </row>
    <row r="27" spans="1:7" ht="75.75" customHeight="1" x14ac:dyDescent="0.3">
      <c r="A27" s="30"/>
      <c r="B27" s="31"/>
      <c r="C27" s="22" t="s">
        <v>31</v>
      </c>
      <c r="D27" s="23" t="s">
        <v>110</v>
      </c>
      <c r="E27" s="95">
        <v>2</v>
      </c>
      <c r="F27" s="13"/>
      <c r="G27" s="14"/>
    </row>
    <row r="28" spans="1:7" ht="54.75" customHeight="1" x14ac:dyDescent="0.3">
      <c r="A28" s="32">
        <v>2</v>
      </c>
      <c r="B28" s="120" t="s">
        <v>73</v>
      </c>
      <c r="C28" s="124"/>
      <c r="D28" s="125"/>
      <c r="E28" s="83">
        <f>E29+E30+E31+E32+E35</f>
        <v>10</v>
      </c>
      <c r="F28" s="13"/>
      <c r="G28" s="14"/>
    </row>
    <row r="29" spans="1:7" ht="39" customHeight="1" x14ac:dyDescent="0.3">
      <c r="A29" s="15"/>
      <c r="B29" s="16" t="s">
        <v>32</v>
      </c>
      <c r="C29" s="119" t="s">
        <v>46</v>
      </c>
      <c r="D29" s="119"/>
      <c r="E29" s="84">
        <v>2</v>
      </c>
      <c r="F29" s="13"/>
      <c r="G29" s="14" t="s">
        <v>16</v>
      </c>
    </row>
    <row r="30" spans="1:7" ht="54" customHeight="1" x14ac:dyDescent="0.3">
      <c r="A30" s="17"/>
      <c r="B30" s="16" t="s">
        <v>33</v>
      </c>
      <c r="C30" s="126" t="s">
        <v>50</v>
      </c>
      <c r="D30" s="119"/>
      <c r="E30" s="84">
        <v>2</v>
      </c>
      <c r="F30" s="33" t="s">
        <v>18</v>
      </c>
      <c r="G30" s="34" t="s">
        <v>19</v>
      </c>
    </row>
    <row r="31" spans="1:7" ht="63.75" customHeight="1" x14ac:dyDescent="0.3">
      <c r="A31" s="17"/>
      <c r="B31" s="35" t="s">
        <v>35</v>
      </c>
      <c r="C31" s="126" t="s">
        <v>41</v>
      </c>
      <c r="D31" s="132"/>
      <c r="E31" s="84">
        <v>2</v>
      </c>
      <c r="F31" s="29"/>
      <c r="G31" s="36"/>
    </row>
    <row r="32" spans="1:7" ht="30.75" customHeight="1" x14ac:dyDescent="0.3">
      <c r="A32" s="17"/>
      <c r="B32" s="35" t="s">
        <v>42</v>
      </c>
      <c r="C32" s="126" t="s">
        <v>75</v>
      </c>
      <c r="D32" s="132"/>
      <c r="E32" s="84">
        <f>E33+E34</f>
        <v>2</v>
      </c>
      <c r="F32" s="29"/>
      <c r="G32" s="36"/>
    </row>
    <row r="33" spans="1:7" ht="34.5" customHeight="1" x14ac:dyDescent="0.3">
      <c r="A33" s="37"/>
      <c r="B33" s="26"/>
      <c r="C33" s="38" t="s">
        <v>6</v>
      </c>
      <c r="D33" s="38" t="s">
        <v>111</v>
      </c>
      <c r="E33" s="92">
        <v>1</v>
      </c>
      <c r="F33" s="20" t="s">
        <v>20</v>
      </c>
      <c r="G33" s="21"/>
    </row>
    <row r="34" spans="1:7" ht="32.25" customHeight="1" x14ac:dyDescent="0.3">
      <c r="A34" s="37"/>
      <c r="B34" s="26"/>
      <c r="C34" s="27" t="s">
        <v>8</v>
      </c>
      <c r="D34" s="39" t="s">
        <v>112</v>
      </c>
      <c r="E34" s="92">
        <v>1</v>
      </c>
      <c r="F34" s="20"/>
      <c r="G34" s="21"/>
    </row>
    <row r="35" spans="1:7" ht="36" customHeight="1" x14ac:dyDescent="0.3">
      <c r="A35" s="17"/>
      <c r="B35" s="35" t="s">
        <v>43</v>
      </c>
      <c r="C35" s="133" t="s">
        <v>76</v>
      </c>
      <c r="D35" s="134"/>
      <c r="E35" s="85">
        <f>E36+E37</f>
        <v>2</v>
      </c>
      <c r="F35" s="29"/>
      <c r="G35" s="36"/>
    </row>
    <row r="36" spans="1:7" ht="21.75" customHeight="1" x14ac:dyDescent="0.3">
      <c r="A36" s="37"/>
      <c r="B36" s="26"/>
      <c r="C36" s="39" t="s">
        <v>6</v>
      </c>
      <c r="D36" s="39" t="s">
        <v>44</v>
      </c>
      <c r="E36" s="96">
        <v>1</v>
      </c>
      <c r="F36" s="20" t="s">
        <v>20</v>
      </c>
      <c r="G36" s="21"/>
    </row>
    <row r="37" spans="1:7" ht="32.25" customHeight="1" x14ac:dyDescent="0.3">
      <c r="A37" s="37"/>
      <c r="B37" s="26"/>
      <c r="C37" s="27" t="s">
        <v>8</v>
      </c>
      <c r="D37" s="39" t="s">
        <v>45</v>
      </c>
      <c r="E37" s="97">
        <v>1</v>
      </c>
      <c r="F37" s="20"/>
      <c r="G37" s="21"/>
    </row>
    <row r="38" spans="1:7" ht="46.5" customHeight="1" x14ac:dyDescent="0.3">
      <c r="A38" s="11">
        <v>3</v>
      </c>
      <c r="B38" s="127" t="s">
        <v>72</v>
      </c>
      <c r="C38" s="121"/>
      <c r="D38" s="122"/>
      <c r="E38" s="80">
        <f>E39+E40</f>
        <v>2</v>
      </c>
      <c r="F38" s="13"/>
      <c r="G38" s="14"/>
    </row>
    <row r="39" spans="1:7" ht="48" customHeight="1" x14ac:dyDescent="0.3">
      <c r="A39" s="40"/>
      <c r="B39" s="16" t="s">
        <v>38</v>
      </c>
      <c r="C39" s="128" t="s">
        <v>82</v>
      </c>
      <c r="D39" s="128"/>
      <c r="E39" s="82">
        <v>1</v>
      </c>
      <c r="F39" s="13"/>
      <c r="G39" s="14"/>
    </row>
    <row r="40" spans="1:7" ht="33.75" customHeight="1" x14ac:dyDescent="0.3">
      <c r="A40" s="37"/>
      <c r="B40" s="16" t="s">
        <v>53</v>
      </c>
      <c r="C40" s="119" t="s">
        <v>83</v>
      </c>
      <c r="D40" s="119"/>
      <c r="E40" s="82">
        <v>1</v>
      </c>
      <c r="F40" s="13"/>
      <c r="G40" s="14"/>
    </row>
    <row r="41" spans="1:7" ht="33.75" customHeight="1" x14ac:dyDescent="0.3">
      <c r="A41" s="37"/>
      <c r="B41" s="26"/>
      <c r="C41" s="41"/>
      <c r="D41" s="41"/>
      <c r="E41" s="86"/>
      <c r="F41" s="13"/>
      <c r="G41" s="14"/>
    </row>
    <row r="42" spans="1:7" ht="32.25" customHeight="1" x14ac:dyDescent="0.3">
      <c r="A42" s="42">
        <v>4</v>
      </c>
      <c r="B42" s="129" t="s">
        <v>71</v>
      </c>
      <c r="C42" s="130"/>
      <c r="D42" s="131"/>
      <c r="E42" s="87">
        <f>E43+E53</f>
        <v>9</v>
      </c>
      <c r="F42" s="13"/>
      <c r="G42" s="14"/>
    </row>
    <row r="43" spans="1:7" ht="34.5" customHeight="1" x14ac:dyDescent="0.3">
      <c r="A43" s="17"/>
      <c r="B43" s="16" t="s">
        <v>36</v>
      </c>
      <c r="C43" s="119" t="s">
        <v>77</v>
      </c>
      <c r="D43" s="119"/>
      <c r="E43" s="81">
        <f>E44+E48</f>
        <v>3</v>
      </c>
      <c r="F43" s="13"/>
      <c r="G43" s="14"/>
    </row>
    <row r="44" spans="1:7" ht="48.75" customHeight="1" x14ac:dyDescent="0.3">
      <c r="A44" s="37"/>
      <c r="B44" s="26"/>
      <c r="C44" s="27" t="s">
        <v>6</v>
      </c>
      <c r="D44" s="28" t="s">
        <v>78</v>
      </c>
      <c r="E44" s="98"/>
      <c r="F44" s="33" t="s">
        <v>79</v>
      </c>
      <c r="G44" s="44" t="s">
        <v>21</v>
      </c>
    </row>
    <row r="45" spans="1:7" ht="16.5" customHeight="1" x14ac:dyDescent="0.3">
      <c r="A45" s="37"/>
      <c r="B45" s="26"/>
      <c r="C45" s="27"/>
      <c r="D45" s="27" t="s">
        <v>27</v>
      </c>
      <c r="E45" s="98">
        <v>3</v>
      </c>
      <c r="F45" s="13"/>
      <c r="G45" s="14"/>
    </row>
    <row r="46" spans="1:7" ht="16.5" customHeight="1" x14ac:dyDescent="0.3">
      <c r="A46" s="37"/>
      <c r="B46" s="26"/>
      <c r="C46" s="27"/>
      <c r="D46" s="27" t="s">
        <v>55</v>
      </c>
      <c r="E46" s="98">
        <v>2</v>
      </c>
      <c r="F46" s="20"/>
      <c r="G46" s="21" t="s">
        <v>22</v>
      </c>
    </row>
    <row r="47" spans="1:7" ht="17.25" customHeight="1" x14ac:dyDescent="0.3">
      <c r="A47" s="37"/>
      <c r="B47" s="26"/>
      <c r="C47" s="27"/>
      <c r="D47" s="27" t="s">
        <v>56</v>
      </c>
      <c r="E47" s="98">
        <v>0</v>
      </c>
      <c r="F47" s="13"/>
      <c r="G47" s="14"/>
    </row>
    <row r="48" spans="1:7" ht="45" customHeight="1" x14ac:dyDescent="0.3">
      <c r="A48" s="37"/>
      <c r="B48" s="26"/>
      <c r="C48" s="27" t="s">
        <v>8</v>
      </c>
      <c r="D48" s="28" t="s">
        <v>80</v>
      </c>
      <c r="E48" s="99">
        <f>MAX(E49,E50,E52)</f>
        <v>3</v>
      </c>
      <c r="F48" s="13"/>
      <c r="G48" s="14"/>
    </row>
    <row r="49" spans="1:8" ht="16.5" customHeight="1" x14ac:dyDescent="0.3">
      <c r="A49" s="37"/>
      <c r="B49" s="26"/>
      <c r="C49" s="27"/>
      <c r="D49" s="27" t="s">
        <v>57</v>
      </c>
      <c r="E49" s="99">
        <v>3</v>
      </c>
      <c r="F49" s="13"/>
      <c r="G49" s="14"/>
    </row>
    <row r="50" spans="1:8" ht="15.75" customHeight="1" x14ac:dyDescent="0.3">
      <c r="A50" s="37"/>
      <c r="B50" s="26"/>
      <c r="C50" s="27"/>
      <c r="D50" s="27" t="s">
        <v>58</v>
      </c>
      <c r="E50" s="99">
        <v>2</v>
      </c>
      <c r="F50" s="13"/>
      <c r="G50" s="14"/>
    </row>
    <row r="51" spans="1:8" ht="15.75" customHeight="1" x14ac:dyDescent="0.3">
      <c r="A51" s="37"/>
      <c r="B51" s="26"/>
      <c r="C51" s="27"/>
      <c r="D51" s="27" t="s">
        <v>59</v>
      </c>
      <c r="E51" s="99">
        <v>1</v>
      </c>
      <c r="F51" s="13"/>
      <c r="G51" s="14"/>
    </row>
    <row r="52" spans="1:8" ht="17.25" customHeight="1" x14ac:dyDescent="0.3">
      <c r="A52" s="37"/>
      <c r="B52" s="26"/>
      <c r="C52" s="45"/>
      <c r="D52" s="45" t="s">
        <v>60</v>
      </c>
      <c r="E52" s="92">
        <v>0</v>
      </c>
      <c r="F52" s="13"/>
      <c r="G52" s="14"/>
    </row>
    <row r="53" spans="1:8" ht="33" customHeight="1" x14ac:dyDescent="0.3">
      <c r="A53" s="17"/>
      <c r="B53" s="16" t="s">
        <v>37</v>
      </c>
      <c r="C53" s="119" t="s">
        <v>81</v>
      </c>
      <c r="D53" s="123"/>
      <c r="E53" s="82">
        <f>E54+E57+E58</f>
        <v>6</v>
      </c>
      <c r="F53" s="13"/>
      <c r="G53" s="14"/>
    </row>
    <row r="54" spans="1:8" ht="64.5" customHeight="1" x14ac:dyDescent="0.3">
      <c r="A54" s="17"/>
      <c r="B54" s="26"/>
      <c r="C54" s="27" t="s">
        <v>47</v>
      </c>
      <c r="D54" s="27" t="s">
        <v>51</v>
      </c>
      <c r="E54" s="97">
        <v>2</v>
      </c>
      <c r="F54" s="20" t="s">
        <v>17</v>
      </c>
      <c r="G54" s="21"/>
    </row>
    <row r="55" spans="1:8" ht="18" customHeight="1" x14ac:dyDescent="0.3">
      <c r="A55" s="17"/>
      <c r="B55" s="26"/>
      <c r="C55" s="27"/>
      <c r="D55" s="104" t="s">
        <v>7</v>
      </c>
      <c r="E55" s="97"/>
      <c r="F55" s="20"/>
      <c r="G55" s="21"/>
    </row>
    <row r="56" spans="1:8" ht="64.5" customHeight="1" x14ac:dyDescent="0.3">
      <c r="A56" s="17"/>
      <c r="B56" s="26"/>
      <c r="C56" s="27" t="s">
        <v>48</v>
      </c>
      <c r="D56" s="27" t="s">
        <v>49</v>
      </c>
      <c r="E56" s="97">
        <v>2</v>
      </c>
      <c r="F56" s="20" t="s">
        <v>17</v>
      </c>
      <c r="G56" s="21"/>
    </row>
    <row r="57" spans="1:8" ht="28.5" customHeight="1" x14ac:dyDescent="0.3">
      <c r="A57" s="17"/>
      <c r="B57" s="26"/>
      <c r="C57" s="27" t="s">
        <v>8</v>
      </c>
      <c r="D57" s="27" t="s">
        <v>54</v>
      </c>
      <c r="E57" s="97">
        <v>2</v>
      </c>
      <c r="F57" s="20"/>
      <c r="G57" s="21"/>
    </row>
    <row r="58" spans="1:8" ht="48.75" customHeight="1" x14ac:dyDescent="0.3">
      <c r="A58" s="17"/>
      <c r="B58" s="26"/>
      <c r="C58" s="27" t="s">
        <v>9</v>
      </c>
      <c r="D58" s="27" t="s">
        <v>61</v>
      </c>
      <c r="E58" s="97">
        <v>2</v>
      </c>
      <c r="F58" s="20"/>
      <c r="G58" s="21"/>
    </row>
    <row r="59" spans="1:8" ht="78" customHeight="1" x14ac:dyDescent="0.3">
      <c r="A59" s="69">
        <v>5</v>
      </c>
      <c r="B59" s="67"/>
      <c r="C59" s="68"/>
      <c r="D59" s="43" t="s">
        <v>106</v>
      </c>
      <c r="E59" s="100">
        <f>E60+E61</f>
        <v>5</v>
      </c>
      <c r="F59" s="12"/>
      <c r="G59" s="48"/>
      <c r="H59" s="3">
        <f>E59+E62+E65+E70+E73+E77+E80</f>
        <v>57</v>
      </c>
    </row>
    <row r="60" spans="1:8" ht="30.75" customHeight="1" x14ac:dyDescent="0.3">
      <c r="A60" s="17"/>
      <c r="B60" s="26"/>
      <c r="C60" s="27" t="s">
        <v>6</v>
      </c>
      <c r="D60" s="46" t="s">
        <v>89</v>
      </c>
      <c r="E60" s="92">
        <v>5</v>
      </c>
      <c r="F60" s="47"/>
      <c r="G60" s="48"/>
    </row>
    <row r="61" spans="1:8" ht="30.75" customHeight="1" x14ac:dyDescent="0.3">
      <c r="A61" s="17"/>
      <c r="B61" s="26"/>
      <c r="C61" s="27" t="s">
        <v>8</v>
      </c>
      <c r="D61" s="46" t="s">
        <v>90</v>
      </c>
      <c r="E61" s="92">
        <v>0</v>
      </c>
      <c r="F61" s="47"/>
      <c r="G61" s="48"/>
    </row>
    <row r="62" spans="1:8" ht="79.5" customHeight="1" x14ac:dyDescent="0.3">
      <c r="A62" s="42">
        <v>6</v>
      </c>
      <c r="B62" s="67"/>
      <c r="C62" s="68"/>
      <c r="D62" s="66" t="s">
        <v>105</v>
      </c>
      <c r="E62" s="100">
        <f>E63+E64</f>
        <v>5</v>
      </c>
      <c r="F62" s="12"/>
      <c r="G62" s="48"/>
    </row>
    <row r="63" spans="1:8" ht="30.75" customHeight="1" x14ac:dyDescent="0.3">
      <c r="A63" s="17"/>
      <c r="B63" s="26"/>
      <c r="C63" s="27" t="s">
        <v>6</v>
      </c>
      <c r="D63" s="46" t="s">
        <v>89</v>
      </c>
      <c r="E63" s="92">
        <v>5</v>
      </c>
      <c r="F63" s="47"/>
      <c r="G63" s="48"/>
    </row>
    <row r="64" spans="1:8" ht="30.75" customHeight="1" x14ac:dyDescent="0.3">
      <c r="A64" s="17"/>
      <c r="B64" s="26"/>
      <c r="C64" s="27" t="s">
        <v>8</v>
      </c>
      <c r="D64" s="46" t="s">
        <v>90</v>
      </c>
      <c r="E64" s="92">
        <v>0</v>
      </c>
      <c r="F64" s="47"/>
      <c r="G64" s="48"/>
    </row>
    <row r="65" spans="1:7" ht="60.75" customHeight="1" x14ac:dyDescent="0.3">
      <c r="A65" s="42">
        <v>7</v>
      </c>
      <c r="B65" s="43"/>
      <c r="C65" s="69"/>
      <c r="D65" s="43" t="s">
        <v>107</v>
      </c>
      <c r="E65" s="107">
        <f>MAX(E66:E76)</f>
        <v>16</v>
      </c>
      <c r="F65" s="12"/>
      <c r="G65" s="48"/>
    </row>
    <row r="66" spans="1:7" ht="30.75" customHeight="1" x14ac:dyDescent="0.3">
      <c r="A66" s="17"/>
      <c r="B66" s="26"/>
      <c r="C66" s="27" t="s">
        <v>6</v>
      </c>
      <c r="D66" s="105" t="s">
        <v>96</v>
      </c>
      <c r="E66" s="106">
        <v>0</v>
      </c>
      <c r="F66" s="47"/>
      <c r="G66" s="48"/>
    </row>
    <row r="67" spans="1:7" ht="30.75" customHeight="1" x14ac:dyDescent="0.3">
      <c r="A67" s="17"/>
      <c r="B67" s="26"/>
      <c r="C67" s="27" t="s">
        <v>8</v>
      </c>
      <c r="D67" s="105" t="s">
        <v>97</v>
      </c>
      <c r="E67" s="106">
        <v>4</v>
      </c>
      <c r="F67" s="47"/>
      <c r="G67" s="48"/>
    </row>
    <row r="68" spans="1:7" ht="30.75" customHeight="1" x14ac:dyDescent="0.3">
      <c r="A68" s="17"/>
      <c r="B68" s="26"/>
      <c r="C68" s="27" t="s">
        <v>9</v>
      </c>
      <c r="D68" s="105" t="s">
        <v>98</v>
      </c>
      <c r="E68" s="106">
        <v>8</v>
      </c>
      <c r="F68" s="47"/>
      <c r="G68" s="48"/>
    </row>
    <row r="69" spans="1:7" ht="30.75" customHeight="1" x14ac:dyDescent="0.3">
      <c r="A69" s="17"/>
      <c r="B69" s="26"/>
      <c r="C69" s="27" t="s">
        <v>11</v>
      </c>
      <c r="D69" s="105" t="s">
        <v>99</v>
      </c>
      <c r="E69" s="106">
        <v>16</v>
      </c>
      <c r="F69" s="47"/>
      <c r="G69" s="48"/>
    </row>
    <row r="70" spans="1:7" ht="48.75" customHeight="1" x14ac:dyDescent="0.3">
      <c r="A70" s="69">
        <v>8</v>
      </c>
      <c r="B70" s="43"/>
      <c r="C70" s="69"/>
      <c r="D70" s="70" t="s">
        <v>104</v>
      </c>
      <c r="E70" s="101">
        <f>E71+E72</f>
        <v>5</v>
      </c>
      <c r="F70" s="47"/>
      <c r="G70" s="48"/>
    </row>
    <row r="71" spans="1:7" ht="30.75" customHeight="1" x14ac:dyDescent="0.3">
      <c r="A71" s="17"/>
      <c r="B71" s="26"/>
      <c r="C71" s="27" t="s">
        <v>6</v>
      </c>
      <c r="D71" s="46" t="s">
        <v>89</v>
      </c>
      <c r="E71" s="92">
        <v>5</v>
      </c>
      <c r="F71" s="47"/>
      <c r="G71" s="48"/>
    </row>
    <row r="72" spans="1:7" ht="30.75" customHeight="1" x14ac:dyDescent="0.3">
      <c r="A72" s="17"/>
      <c r="B72" s="26"/>
      <c r="C72" s="27" t="s">
        <v>91</v>
      </c>
      <c r="D72" s="46" t="s">
        <v>90</v>
      </c>
      <c r="E72" s="92">
        <v>0</v>
      </c>
      <c r="F72" s="47"/>
      <c r="G72" s="48"/>
    </row>
    <row r="73" spans="1:7" ht="35.25" customHeight="1" x14ac:dyDescent="0.3">
      <c r="A73" s="69">
        <v>9</v>
      </c>
      <c r="B73" s="43"/>
      <c r="C73" s="69"/>
      <c r="D73" s="43" t="s">
        <v>113</v>
      </c>
      <c r="E73" s="102">
        <f>MAX(E74:E76)</f>
        <v>13</v>
      </c>
      <c r="F73" s="43"/>
      <c r="G73" s="48"/>
    </row>
    <row r="74" spans="1:7" s="74" customFormat="1" ht="52.5" customHeight="1" x14ac:dyDescent="0.3">
      <c r="A74" s="71"/>
      <c r="B74" s="72"/>
      <c r="C74" s="108" t="s">
        <v>6</v>
      </c>
      <c r="D74" s="109" t="s">
        <v>100</v>
      </c>
      <c r="E74" s="110">
        <v>5</v>
      </c>
      <c r="F74" s="72"/>
      <c r="G74" s="73"/>
    </row>
    <row r="75" spans="1:7" s="74" customFormat="1" ht="29.25" customHeight="1" x14ac:dyDescent="0.3">
      <c r="A75" s="71"/>
      <c r="B75" s="72"/>
      <c r="C75" s="108" t="s">
        <v>8</v>
      </c>
      <c r="D75" s="109" t="s">
        <v>101</v>
      </c>
      <c r="E75" s="110">
        <v>10</v>
      </c>
      <c r="F75" s="72"/>
      <c r="G75" s="73"/>
    </row>
    <row r="76" spans="1:7" s="74" customFormat="1" ht="41.25" customHeight="1" x14ac:dyDescent="0.3">
      <c r="A76" s="71"/>
      <c r="B76" s="72"/>
      <c r="C76" s="108" t="s">
        <v>9</v>
      </c>
      <c r="D76" s="109" t="s">
        <v>103</v>
      </c>
      <c r="E76" s="110">
        <v>13</v>
      </c>
      <c r="F76" s="72"/>
      <c r="G76" s="73"/>
    </row>
    <row r="77" spans="1:7" ht="53.25" customHeight="1" x14ac:dyDescent="0.3">
      <c r="A77" s="69">
        <v>10</v>
      </c>
      <c r="B77" s="66"/>
      <c r="C77" s="69"/>
      <c r="D77" s="66" t="s">
        <v>102</v>
      </c>
      <c r="E77" s="102">
        <f>E78+E79</f>
        <v>5</v>
      </c>
      <c r="F77" s="66"/>
      <c r="G77" s="48"/>
    </row>
    <row r="78" spans="1:7" s="74" customFormat="1" ht="30" customHeight="1" x14ac:dyDescent="0.3">
      <c r="A78" s="71"/>
      <c r="B78" s="72"/>
      <c r="C78" s="75" t="s">
        <v>6</v>
      </c>
      <c r="D78" s="76" t="s">
        <v>89</v>
      </c>
      <c r="E78" s="103">
        <v>5</v>
      </c>
      <c r="F78" s="72"/>
      <c r="G78" s="73"/>
    </row>
    <row r="79" spans="1:7" s="74" customFormat="1" ht="30" customHeight="1" x14ac:dyDescent="0.3">
      <c r="A79" s="71"/>
      <c r="B79" s="72"/>
      <c r="C79" s="75" t="s">
        <v>8</v>
      </c>
      <c r="D79" s="76" t="s">
        <v>90</v>
      </c>
      <c r="E79" s="103">
        <v>0</v>
      </c>
      <c r="F79" s="72"/>
      <c r="G79" s="73"/>
    </row>
    <row r="80" spans="1:7" ht="62.25" customHeight="1" x14ac:dyDescent="0.3">
      <c r="A80" s="69">
        <v>11</v>
      </c>
      <c r="B80" s="66"/>
      <c r="C80" s="69"/>
      <c r="D80" s="66" t="s">
        <v>108</v>
      </c>
      <c r="E80" s="102">
        <f>MAX(E81:E83)</f>
        <v>8</v>
      </c>
      <c r="F80" s="66"/>
      <c r="G80" s="48"/>
    </row>
    <row r="81" spans="1:7" ht="48.75" customHeight="1" x14ac:dyDescent="0.3">
      <c r="A81" s="17"/>
      <c r="B81" s="26"/>
      <c r="C81" s="27" t="s">
        <v>6</v>
      </c>
      <c r="D81" s="105" t="s">
        <v>92</v>
      </c>
      <c r="E81" s="106">
        <v>0</v>
      </c>
      <c r="F81" s="47"/>
      <c r="G81" s="48"/>
    </row>
    <row r="82" spans="1:7" ht="47.25" customHeight="1" x14ac:dyDescent="0.3">
      <c r="A82" s="17"/>
      <c r="B82" s="26"/>
      <c r="C82" s="27" t="s">
        <v>8</v>
      </c>
      <c r="D82" s="105" t="s">
        <v>93</v>
      </c>
      <c r="E82" s="106">
        <v>4</v>
      </c>
      <c r="F82" s="47"/>
      <c r="G82" s="48"/>
    </row>
    <row r="83" spans="1:7" ht="18.75" customHeight="1" x14ac:dyDescent="0.3">
      <c r="A83" s="17"/>
      <c r="B83" s="26"/>
      <c r="C83" s="27" t="s">
        <v>9</v>
      </c>
      <c r="D83" s="105" t="s">
        <v>94</v>
      </c>
      <c r="E83" s="106">
        <v>8</v>
      </c>
      <c r="F83" s="47"/>
      <c r="G83" s="48"/>
    </row>
    <row r="84" spans="1:7" ht="26.25" customHeight="1" x14ac:dyDescent="0.3">
      <c r="A84" s="49"/>
      <c r="B84" s="50"/>
      <c r="C84" s="50"/>
      <c r="D84" s="51" t="s">
        <v>23</v>
      </c>
      <c r="E84" s="87">
        <f>E8+E28+E38+E42+E59+E62+E65+E70+E73+E77+E80</f>
        <v>100</v>
      </c>
      <c r="F84" s="47"/>
      <c r="G84" s="48"/>
    </row>
    <row r="85" spans="1:7" ht="26.25" customHeight="1" x14ac:dyDescent="0.3">
      <c r="A85" s="52"/>
      <c r="B85" s="53"/>
      <c r="C85" s="53"/>
      <c r="D85" s="54" t="s">
        <v>66</v>
      </c>
      <c r="E85" s="88"/>
      <c r="F85" s="47"/>
      <c r="G85" s="48"/>
    </row>
    <row r="86" spans="1:7" ht="15.75" x14ac:dyDescent="0.3">
      <c r="A86" s="55"/>
      <c r="B86" s="18"/>
      <c r="C86" s="18"/>
      <c r="D86" s="56" t="s">
        <v>24</v>
      </c>
      <c r="E86" s="89"/>
      <c r="F86" s="57"/>
      <c r="G86" s="57"/>
    </row>
    <row r="87" spans="1:7" ht="45" x14ac:dyDescent="0.3">
      <c r="A87" s="55"/>
      <c r="B87" s="18"/>
      <c r="C87" s="22">
        <v>1</v>
      </c>
      <c r="D87" s="58" t="s">
        <v>25</v>
      </c>
      <c r="E87" s="89"/>
      <c r="F87" s="57"/>
      <c r="G87" s="57"/>
    </row>
    <row r="88" spans="1:7" ht="30" x14ac:dyDescent="0.25">
      <c r="B88" s="4"/>
      <c r="C88" s="59">
        <f>C87+1</f>
        <v>2</v>
      </c>
      <c r="D88" s="60" t="s">
        <v>26</v>
      </c>
      <c r="E88" s="78"/>
    </row>
    <row r="89" spans="1:7" ht="17.25" customHeight="1" x14ac:dyDescent="0.25">
      <c r="B89" s="4"/>
      <c r="C89" s="59">
        <f t="shared" ref="C89:C95" si="0">C88+1</f>
        <v>3</v>
      </c>
      <c r="D89" s="60" t="s">
        <v>39</v>
      </c>
      <c r="E89" s="78"/>
    </row>
    <row r="90" spans="1:7" ht="66" customHeight="1" x14ac:dyDescent="0.25">
      <c r="B90" s="4"/>
      <c r="C90" s="59">
        <f t="shared" si="0"/>
        <v>4</v>
      </c>
      <c r="D90" s="60" t="s">
        <v>70</v>
      </c>
      <c r="E90" s="78"/>
    </row>
    <row r="91" spans="1:7" ht="129.75" customHeight="1" x14ac:dyDescent="0.25">
      <c r="B91" s="4"/>
      <c r="C91" s="59">
        <f t="shared" si="0"/>
        <v>5</v>
      </c>
      <c r="D91" s="60" t="s">
        <v>68</v>
      </c>
      <c r="E91" s="78"/>
    </row>
    <row r="92" spans="1:7" ht="50.25" customHeight="1" x14ac:dyDescent="0.25">
      <c r="B92" s="4"/>
      <c r="C92" s="59">
        <f t="shared" si="0"/>
        <v>6</v>
      </c>
      <c r="D92" s="60" t="s">
        <v>69</v>
      </c>
      <c r="E92" s="78"/>
    </row>
    <row r="93" spans="1:7" ht="157.5" customHeight="1" x14ac:dyDescent="0.25">
      <c r="B93" s="4"/>
      <c r="C93" s="59">
        <f t="shared" si="0"/>
        <v>7</v>
      </c>
      <c r="D93" s="61" t="s">
        <v>63</v>
      </c>
      <c r="E93" s="78"/>
    </row>
    <row r="94" spans="1:7" ht="77.25" customHeight="1" x14ac:dyDescent="0.25">
      <c r="B94" s="4"/>
      <c r="C94" s="59">
        <f t="shared" si="0"/>
        <v>8</v>
      </c>
      <c r="D94" s="62" t="s">
        <v>84</v>
      </c>
      <c r="E94" s="78"/>
    </row>
    <row r="95" spans="1:7" ht="87.75" customHeight="1" x14ac:dyDescent="0.25">
      <c r="B95" s="4"/>
      <c r="C95" s="59">
        <f t="shared" si="0"/>
        <v>9</v>
      </c>
      <c r="D95" s="62" t="s">
        <v>67</v>
      </c>
      <c r="E95" s="78"/>
    </row>
    <row r="96" spans="1:7" ht="92.25" customHeight="1" x14ac:dyDescent="0.25">
      <c r="B96" s="4"/>
      <c r="C96" s="4"/>
      <c r="D96" s="63"/>
      <c r="E96" s="78"/>
    </row>
    <row r="97" spans="4:4" x14ac:dyDescent="0.25">
      <c r="D97" s="65"/>
    </row>
  </sheetData>
  <autoFilter ref="A1:A97" xr:uid="{00000000-0009-0000-0000-000000000000}"/>
  <customSheetViews>
    <customSheetView guid="{3ABBC4AC-B812-40A9-B2C0-1D0B0A0F515B}" scale="70" showPageBreaks="1" showGridLines="0" printArea="1" showAutoFilter="1" hiddenColumns="1" view="pageLayout" topLeftCell="A15">
      <selection activeCell="I22" sqref="I22"/>
      <rowBreaks count="2" manualBreakCount="2">
        <brk id="92" max="4" man="1"/>
        <brk id="103" max="4" man="1"/>
      </rowBreaks>
      <pageMargins left="0.66" right="0.39370078740157483" top="0.98425196850393704" bottom="0.37" header="0.51181102362204722" footer="0.26"/>
      <pageSetup paperSize="9" scale="97" orientation="portrait" r:id="rId1"/>
      <headerFooter>
        <oddHeader>&amp;L&amp;"-,Bold"&amp;9&amp;K07-004 8.1.Creșterea accesibilității serviciilor de sănătate, comunitare și a celor de nivel secundar, în special pentru zonele sărace și izolate 
Operațiunea A - Ambulatorii</oddHeader>
      </headerFooter>
      <autoFilter ref="A1:A97" xr:uid="{00000000-0009-0000-0000-000000000000}"/>
    </customSheetView>
    <customSheetView guid="{889C2184-B81E-4089-B35F-8D41EC5EB320}" showPageBreaks="1" showGridLines="0" printArea="1" showAutoFilter="1" hiddenColumns="1" view="pageLayout" topLeftCell="A49">
      <selection activeCell="D57" sqref="D57"/>
      <rowBreaks count="2" manualBreakCount="2">
        <brk id="92" max="4" man="1"/>
        <brk id="103" max="4" man="1"/>
      </rowBreaks>
      <pageMargins left="0.66" right="0.39370078740157483" top="0.98425196850393704" bottom="0.37" header="0.51181102362204722" footer="0.26"/>
      <pageSetup paperSize="9" scale="97" orientation="portrait" r:id="rId2"/>
      <headerFooter>
        <oddHeader>&amp;L&amp;"-,Bold"&amp;9&amp;K07-004 8.1.Creșterea accesibilității serviciilor de sănătate, comunitare și a celor de nivel secundar, în special pentru zonele sărace și izolate 
Operațiunea A - Ambulatorii</oddHeader>
      </headerFooter>
      <autoFilter ref="A1:A97" xr:uid="{00000000-0000-0000-0000-000000000000}"/>
    </customSheetView>
    <customSheetView guid="{81A8E4E8-B76E-44E1-9A7F-DA315FD66457}" showPageBreaks="1" showGridLines="0" printArea="1" showAutoFilter="1" hiddenColumns="1" view="pageLayout" topLeftCell="A82">
      <selection activeCell="D76" sqref="D76"/>
      <rowBreaks count="2" manualBreakCount="2">
        <brk id="92" max="4" man="1"/>
        <brk id="103" max="4" man="1"/>
      </rowBreaks>
      <pageMargins left="0.66" right="0.39370078740157483" top="0.98425196850393704" bottom="0.37" header="0.51181102362204722" footer="0.26"/>
      <pageSetup paperSize="9" scale="97" orientation="portrait" r:id="rId3"/>
      <headerFooter>
        <oddHeader>&amp;L&amp;"-,Bold"&amp;9&amp;K07-004 8.1.Creșterea accesibilității serviciilor de sănătate, comunitare și a celor de nivel secundar, în special pentru zonele sărace și izolate 
Operațiunea A - Ambulatorii</oddHeader>
      </headerFooter>
      <autoFilter ref="A1:A97" xr:uid="{00000000-0000-0000-0000-000000000000}"/>
    </customSheetView>
    <customSheetView guid="{E63AAAA1-9E8B-4E59-9AF7-9F9E694B07B2}" scale="90" showPageBreaks="1" showGridLines="0" printArea="1" showAutoFilter="1" hiddenColumns="1" view="pageLayout" topLeftCell="A67">
      <selection activeCell="L55" sqref="L55"/>
      <rowBreaks count="2" manualBreakCount="2">
        <brk id="73" max="4" man="1"/>
        <brk id="81" max="4" man="1"/>
      </rowBreaks>
      <pageMargins left="0.66" right="0.39370078740157483" top="0.98425196850393704" bottom="0.37" header="0.51181102362204722" footer="0.26"/>
      <pageSetup paperSize="9" scale="97" orientation="portrait" r:id="rId4"/>
      <headerFooter>
        <oddHeader xml:space="preserve">&amp;L&amp;"-,Bold"&amp;9&amp;K07-011 8.2.B Îmbunătățirea calității și a eficienței îngrijirii spitalicești de urgență  </oddHeader>
      </headerFooter>
      <autoFilter ref="A1:A82" xr:uid="{00000000-0000-0000-0000-000000000000}"/>
    </customSheetView>
  </customSheetViews>
  <mergeCells count="19">
    <mergeCell ref="C53:D53"/>
    <mergeCell ref="B28:D28"/>
    <mergeCell ref="C29:D29"/>
    <mergeCell ref="C30:D30"/>
    <mergeCell ref="B38:D38"/>
    <mergeCell ref="C39:D39"/>
    <mergeCell ref="B42:D42"/>
    <mergeCell ref="C43:D43"/>
    <mergeCell ref="C32:D32"/>
    <mergeCell ref="C40:D40"/>
    <mergeCell ref="C31:D31"/>
    <mergeCell ref="C35:D35"/>
    <mergeCell ref="B1:D1"/>
    <mergeCell ref="B2:D2"/>
    <mergeCell ref="B3:D3"/>
    <mergeCell ref="B4:D4"/>
    <mergeCell ref="C21:D21"/>
    <mergeCell ref="B8:D8"/>
    <mergeCell ref="C9:D9"/>
  </mergeCells>
  <pageMargins left="0.66" right="0.39370078740157483" top="0.98425196850393704" bottom="0.37" header="0.51181102362204722" footer="0.26"/>
  <pageSetup paperSize="9" scale="97" orientation="portrait" r:id="rId5"/>
  <headerFooter>
    <oddHeader>&amp;L&amp;"-,Bold"&amp;9&amp;K07-004 8.1.Creșterea accesibilității serviciilor de sănătate, comunitare și a celor de nivel secundar, în special pentru zonele sărace și izolate 
Operațiunea A - Ambulatorii</oddHeader>
  </headerFooter>
  <rowBreaks count="2" manualBreakCount="2">
    <brk id="92" max="4" man="1"/>
    <brk id="103"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copii</vt:lpstr>
      <vt:lpstr>'83 copii'!Print_Area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Ana Maria Doru</cp:lastModifiedBy>
  <cp:lastPrinted>2017-11-01T13:38:30Z</cp:lastPrinted>
  <dcterms:created xsi:type="dcterms:W3CDTF">2013-06-17T07:31:55Z</dcterms:created>
  <dcterms:modified xsi:type="dcterms:W3CDTF">2018-04-11T15:37:59Z</dcterms:modified>
</cp:coreProperties>
</file>