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810" windowWidth="20730" windowHeight="11100"/>
  </bookViews>
  <sheets>
    <sheet name="83 copii" sheetId="1" r:id="rId1"/>
  </sheets>
  <definedNames>
    <definedName name="_xlnm._FilterDatabase" localSheetId="0" hidden="1">'83 copii'!$A$1:$A$86</definedName>
    <definedName name="_xlnm.Print_Area" localSheetId="0">'83 copii'!$A$1:$E$84</definedName>
    <definedName name="Z_3ABBC4AC_B812_40A9_B2C0_1D0B0A0F515B_.wvu.Cols" localSheetId="0" hidden="1">'83 copii'!$F:$G</definedName>
    <definedName name="Z_3ABBC4AC_B812_40A9_B2C0_1D0B0A0F515B_.wvu.FilterData" localSheetId="0" hidden="1">'83 copii'!$A$1:$A$86</definedName>
    <definedName name="Z_3ABBC4AC_B812_40A9_B2C0_1D0B0A0F515B_.wvu.PrintArea" localSheetId="0" hidden="1">'83 copii'!$A$1:$E$84</definedName>
    <definedName name="Z_9892D92A_421D_46EB_A18D_AB5A3786A30C_.wvu.Cols" localSheetId="0" hidden="1">'83 copii'!$F:$G</definedName>
    <definedName name="Z_9892D92A_421D_46EB_A18D_AB5A3786A30C_.wvu.FilterData" localSheetId="0" hidden="1">'83 copii'!$A$1:$A$86</definedName>
    <definedName name="Z_9892D92A_421D_46EB_A18D_AB5A3786A30C_.wvu.PrintArea" localSheetId="0" hidden="1">'83 copii'!$A$1:$E$84</definedName>
    <definedName name="Z_E63AAAA1_9E8B_4E59_9AF7_9F9E694B07B2_.wvu.Cols" localSheetId="0" hidden="1">'83 copii'!$F:$G</definedName>
    <definedName name="Z_E63AAAA1_9E8B_4E59_9AF7_9F9E694B07B2_.wvu.FilterData" localSheetId="0" hidden="1">'83 copii'!$A$1:$A$86</definedName>
    <definedName name="Z_E63AAAA1_9E8B_4E59_9AF7_9F9E694B07B2_.wvu.PrintArea" localSheetId="0" hidden="1">'83 copii'!$A$1:$E$84</definedName>
  </definedNames>
  <calcPr calcId="145621" concurrentCalc="0"/>
  <customWorkbookViews>
    <customWorkbookView name="Veronica FRINCU - Personal View" guid="{9892D92A-421D-46EB-A18D-AB5A3786A30C}" mergeInterval="0" personalView="1" maximized="1" windowWidth="1676" windowHeight="825" activeSheetId="1" showComments="commIndAndComment"/>
    <customWorkbookView name="Doina LUPASCU - Personal View" guid="{E63AAAA1-9E8B-4E59-9AF7-9F9E694B07B2}" mergeInterval="0" personalView="1" xWindow="18" yWindow="86" windowWidth="1362" windowHeight="698" activeSheetId="1"/>
    <customWorkbookView name="Ana Maria Doru - Personal View" guid="{3ABBC4AC-B812-40A9-B2C0-1D0B0A0F515B}" mergeInterval="0" personalView="1" maximized="1" xWindow="-8" yWindow="-8" windowWidth="1936" windowHeight="1056" activeSheetId="1"/>
  </customWorkbookViews>
</workbook>
</file>

<file path=xl/calcChain.xml><?xml version="1.0" encoding="utf-8"?>
<calcChain xmlns="http://schemas.openxmlformats.org/spreadsheetml/2006/main">
  <c r="C77" i="1" l="1"/>
  <c r="C78" i="1"/>
  <c r="C79" i="1"/>
  <c r="C80" i="1"/>
  <c r="C81" i="1"/>
  <c r="C82" i="1"/>
  <c r="C83" i="1"/>
  <c r="C84" i="1"/>
  <c r="E66" i="1"/>
  <c r="E25" i="1"/>
  <c r="E33" i="1"/>
  <c r="E21" i="1"/>
  <c r="E48" i="1"/>
  <c r="E45" i="1"/>
  <c r="E9" i="1"/>
  <c r="E51" i="1"/>
  <c r="E41" i="1"/>
  <c r="E57" i="1"/>
  <c r="E61" i="1"/>
  <c r="E56" i="1"/>
  <c r="E55" i="1"/>
  <c r="E73" i="1"/>
</calcChain>
</file>

<file path=xl/sharedStrings.xml><?xml version="1.0" encoding="utf-8"?>
<sst xmlns="http://schemas.openxmlformats.org/spreadsheetml/2006/main" count="148" uniqueCount="116">
  <si>
    <t>1.</t>
  </si>
  <si>
    <t>Programul Operaţional Regional 2014-2020</t>
  </si>
  <si>
    <t>Axa prioritară 8: Dezvoltarea infrastructurii de sănătate şi sociale</t>
  </si>
  <si>
    <t>Criteriu/ Subcriteriu</t>
  </si>
  <si>
    <t>Punctaj</t>
  </si>
  <si>
    <t>Mod de verificare</t>
  </si>
  <si>
    <t>Baza de pornire</t>
  </si>
  <si>
    <t>a.</t>
  </si>
  <si>
    <t>SAU</t>
  </si>
  <si>
    <t>b.</t>
  </si>
  <si>
    <t>c.</t>
  </si>
  <si>
    <t>documentatie depusa CD</t>
  </si>
  <si>
    <t>d.</t>
  </si>
  <si>
    <t>Autorizaţia de Construire este emisă</t>
  </si>
  <si>
    <t>e.</t>
  </si>
  <si>
    <t>expertiza tehnica, studiu topo, studiu geo, audit energetic,  DALI/SF</t>
  </si>
  <si>
    <t>Devizul general, devizele pe obiecte, documentaţia tehnică</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</si>
  <si>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</si>
  <si>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CF</t>
  </si>
  <si>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</si>
  <si>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</si>
  <si>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CF, dovada depunerii/selectării</t>
  </si>
  <si>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</si>
  <si>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solicitantul sa demonstreze prin situatiile financiare structura veniturilor (venituri proprii, venituri prin contracte de donatie, sponsorizare, subventie) </t>
  </si>
  <si>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</si>
  <si>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</si>
  <si>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</si>
  <si>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</si>
  <si>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 xml:space="preserve">Gradul total de îndatorare ≤  20% </t>
  </si>
  <si>
    <t>Contractul pentru execuţia Proiectului Tehnic este semnat</t>
  </si>
  <si>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</si>
  <si>
    <t>Soluțiile functionale, tehnologice, constructive si economice prezentate în DALI/SF sau PT după caz, conduc la realizarea obiectivului de investitie cu respectarea cerintelor specifice clasei de importanta a constructiei.</t>
  </si>
  <si>
    <t>f.</t>
  </si>
  <si>
    <t>2.1.</t>
  </si>
  <si>
    <t>2.2.</t>
  </si>
  <si>
    <t xml:space="preserve">Valoarea categoriilor de lucrări din devizul pe obiect este stabilita in proporție de 100%, pe baza cantităţilor de lucrări şi a preţurilor acestora </t>
  </si>
  <si>
    <t>2.</t>
  </si>
  <si>
    <t>3.</t>
  </si>
  <si>
    <t>2.3.</t>
  </si>
  <si>
    <t>4.</t>
  </si>
  <si>
    <t>4.1.</t>
  </si>
  <si>
    <t>4.2.</t>
  </si>
  <si>
    <t>3.1.</t>
  </si>
  <si>
    <t>Punctajul final reprezinta suma punctajelor obtinute la toate cele 4 criterii.</t>
  </si>
  <si>
    <t>Proiectul Tehnic (cu detaliile de execuţie) este întocmit</t>
  </si>
  <si>
    <t>Încadrarea materialelor folosite la anvelopare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</si>
  <si>
    <t xml:space="preserve">Operațiunea B -Unități de primiri urgențe       </t>
  </si>
  <si>
    <t>2.4.</t>
  </si>
  <si>
    <t>2.5.</t>
  </si>
  <si>
    <t>Proiectul aplică normele tehnice aferente, din perspectiva diverselor riscuri naturale</t>
  </si>
  <si>
    <t>Proiectul descrie modul în care a fost analizată expunerea la diverse riscuri și cum s-a reflectat în selectarea opțiunilor investiției</t>
  </si>
  <si>
    <t xml:space="preserve">Proiectul respectă prevederile normativului  privind adaptarea clădirilor civile şi spaţiului urban la nevoile individuale ale persoanelor cu handicap, indicativ NP 051-2012 </t>
  </si>
  <si>
    <t>a.1</t>
  </si>
  <si>
    <t>a.2</t>
  </si>
  <si>
    <t xml:space="preserve">Solicitantul are prevăzute o serie de proceduri pentru monitorizarea implementării și post implementării proiectului și un calendar al activităților de monitorizare, dar nu există o strategie clară. Nu există proceduri specifice de verificare/supervizare a activității echipei de proiect.  </t>
  </si>
  <si>
    <t>Folosirea eficientă a oricărei resurse (apă, aer, lumină, etc.), Criteriul se consideră îndeplinit dacă solicitantul de finanțare dovedește una dintre certificările : ISO 14001, EMAS sau dacă proiectul prevede folosirea sistemelor de management al clădirii (BMS).</t>
  </si>
  <si>
    <t xml:space="preserve">Solicitantul are o strategie clară pentru monitorizarea implementării și post implementării proiectului, există o clară repartizare a sarcinilor în acest sens, proceduri și un calendar al activităților de monitorizare. Există proceduri de verificare / supervizare a echipei de implementare a proiectului.  </t>
  </si>
  <si>
    <t>Existența anunțului/invitației de participare în SEAP pentru elaborarea Proiectului Tehnic</t>
  </si>
  <si>
    <t>3.2.</t>
  </si>
  <si>
    <t>g.</t>
  </si>
  <si>
    <t>Echipa de proiect propusă are experienţa, competenţele profesionale şi calificările necesare pentru domeniul în care se încadrează proiectul.</t>
  </si>
  <si>
    <t xml:space="preserve">20% &lt; Gradul total de îndatorare ≤ 30% </t>
  </si>
  <si>
    <t xml:space="preserve">30% &lt; Gradul de îndatorare </t>
  </si>
  <si>
    <t xml:space="preserve">50% ≤ Gradul de autofinanţare </t>
  </si>
  <si>
    <t>40% ≤ Gradul de autofinanţare &lt;50%</t>
  </si>
  <si>
    <t>30% ≤ Gradul de autofinanţare &lt;40%</t>
  </si>
  <si>
    <t>Gradul de autofinanţare &lt; 30%</t>
  </si>
  <si>
    <t>Echipa de proiect propusă are în componența sa cel puțin un membru desemnat de către conducerea unității sanitare. Criteriul se consideră îndeplinit dacă solicitantul prezintă documentul de numire al acestuia/acestora.</t>
  </si>
  <si>
    <t>Contractul de lucrări este semnat</t>
  </si>
  <si>
    <t>Anexa 3 - Grila de evaluare tehnică și financiară 8.2.B</t>
  </si>
  <si>
    <t xml:space="preserve">Obiectivul specific 8.2: Îmbunătățirea calității și a eficienței îngrijirii spitalicești de urgență  </t>
  </si>
  <si>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</si>
  <si>
    <t>Documentația tehnică-DALI/SF/PT, respectă conținutul cadru și metodologia de elaborare din HG 28/2009 sau HG 907/2016, după caz, este completă și coerentă, corespunde cu descrierea investiției din Cererea de finanțare.Respectă concluziile expertizei tehnice, studiilor de teren, auditului energetic și are certificatul de performanță energetic acolo unde este cazul .</t>
  </si>
  <si>
    <t>1.1.A</t>
  </si>
  <si>
    <t>1.2.A</t>
  </si>
  <si>
    <t>1.1.B</t>
  </si>
  <si>
    <t>Dovezile lansării achiziției de furnizare de echipamente / dotări sunt anexate</t>
  </si>
  <si>
    <t>Contractul de furnizare echipamente este semnat și anexat</t>
  </si>
  <si>
    <t>1.2.B</t>
  </si>
  <si>
    <t xml:space="preserve">Situația existentă relevantă pentru investițiile propuse prin proiect este detaliată și completă. Problemele/nevoile specifice cărora le va răspunde proiectul sunt identificate și detaliate, iar necesitatea şi oportunitatea achiziționării dotărilor/echipamentelor este justificată </t>
  </si>
  <si>
    <t>Este descris modul de întreţinere a noilor echipamente/dotări pe întreaga perioadă de viaţă a acestora, care să identifice problemele şi riscurile aferente si să propună soluţii pentru acestea</t>
  </si>
  <si>
    <t>Proiectul prevede măsuri de colectare selectivă a deșeurilor în vederea reciclării componentelor pe categorii selectate</t>
  </si>
  <si>
    <t xml:space="preserve">Numărul echipamentelor/dotărilor și tipul acestora sunt adecvat justificate, luând în calcul: 
- Legislația națională aplicabilă în vigoare
- Indicatorii specifici domeniului care stau la baza alegerii echipamentelor/dotărilor (eg. Numărul de pacienți pe zi/luna/an  care utilizează acele echipamente/dotări, numărul de prezentări/de cazuri care necesită utilizarea acelor echipamente/dotări/an etc)
- Costurile de operare și resursele financiare disponibile/alocate în vederea întreținerii și funcționării dotărilor/echipamentelor din cadrul unității de primiri urgențe/compartimentului de primiri urgențe . 
- Resursele umane calificate și disponibile
</t>
  </si>
  <si>
    <t xml:space="preserve">Se propun dotari (altele decat cele obligatorii prin Ordinul nr. 1.706 din  2007 privind conducerea şi organizarea unităţilor şi compartimentelor de primire a urgențelor) care conduc prin folosirea lor la scaderea timpului în care se poate începe intervenția pentru un pacient in stare critica (eg. sistem de transmisie telemedicală de la echipajele de urgenţă prespitalicească la UPU ) </t>
  </si>
  <si>
    <t>Lucrările aferente investiției în conformitate cu documentația tehnico-economică  și contractul de lucrări încheiat  sunt executate parțial la momentul depunerii cererii de finanțare</t>
  </si>
  <si>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 a se vedea prevederile ghidului solicitantului cu privire la oferte de pret aferente), suficiente şi necesare pentru implementarea proiectului.</t>
  </si>
  <si>
    <t xml:space="preserve">Costurile sunt realiste/rezonabile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solicitant-a se vedea prevederile ghidului solicitantului cu privire la oferte de pret aferente dotărilor/echipamentelor), suficiente şi necesare pentru implementarea proiectului. </t>
  </si>
  <si>
    <t>Se realizează un sistem integrat de urgență prin construcția unui heliport de suprafață situat pe sol/în terasă</t>
  </si>
  <si>
    <t xml:space="preserve">Punctarea cu 0 a oricărui criteriu/subcriteriu  din această grilă nu conduce la respingerea cererii de finanțare. </t>
  </si>
  <si>
    <t>Dacă în urma completării grilelor de verificare a documentațiilor tehnico-economice ( a se vedea Anexa 4 – Anexa 8),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</si>
  <si>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</si>
  <si>
    <t xml:space="preserve">Grad de autofinanţare = Venituri proprii încasate / Venituri totale încasate (%)
Perioada de referinţă a acestui indicator este exercițiului fiscal anterior depunerii cererii de finanțare
</t>
  </si>
  <si>
    <t>Activitățile propuse prin proiect (investiția) trebuie să vizeze exclusiv realizarea obiectivului/obiectivelor proiectului. În cazul în care activitățile propuse prin proiect nu întrunesc această condiție, cheltuielile aferente acestora (eligibile sau neeligibile) vor fi eliminate din cadrul cererii de finanțare.</t>
  </si>
  <si>
    <t xml:space="preserve"> Solicitantul are încheiate antecontracte sau contracte cu societăți care reciclează deșeurile 
</t>
  </si>
  <si>
    <t>Capacitatea financiară și operațională a solicitantului (maxim 27 puncte)
Modalitate de punctare : punctaj cumulativ: 4.1+4.2</t>
  </si>
  <si>
    <t>Complementaritatea cu investițiile realizate din POCU, precum și din alte surse de finanțare (maxim 8 puncte)
Modalitate acordare punctaj : punctaj cumulativ: 3.1+3.2</t>
  </si>
  <si>
    <t>Respectarea principiilor privind dezvoltarea durabilă, egalitatea de şanse, de gen și nediscriminarea  (maxim 20 puncte )
Modalitate acordare punctaj : punctaj cumulativ: 2.1+2.2+2.3+2.4+2.5</t>
  </si>
  <si>
    <t xml:space="preserve"> Calitatea și maturitatea proiectului (maxim 45 puncte)
Modalitate acordare punctaj :  punctaj cumulativ: 1.1.A+1.2.A sau 1.1.B+1.2.B, în funcție de tipul de proiect depus
</t>
  </si>
  <si>
    <r>
      <t xml:space="preserve">Gradul de pregătire/ maturitate a proiectului (a diferitelor faze ale proiectului) </t>
    </r>
    <r>
      <rPr>
        <b/>
        <sz val="11"/>
        <color theme="1"/>
        <rFont val="Calibri"/>
        <family val="2"/>
        <charset val="238"/>
        <scheme val="minor"/>
      </rPr>
      <t>în cazul  proiectelor care prevăd lucrări de construcție</t>
    </r>
    <r>
      <rPr>
        <sz val="11"/>
        <color theme="1"/>
        <rFont val="Calibri"/>
        <family val="2"/>
        <charset val="238"/>
        <scheme val="minor"/>
      </rPr>
      <t xml:space="preserve"> ( reabilitare/modernizare/extindere)
</t>
    </r>
    <r>
      <rPr>
        <b/>
        <sz val="11"/>
        <color theme="1"/>
        <rFont val="Calibri"/>
        <family val="2"/>
        <charset val="238"/>
        <scheme val="minor"/>
      </rPr>
      <t xml:space="preserve">Modalitate acordare punctaj </t>
    </r>
    <r>
      <rPr>
        <sz val="11"/>
        <color theme="1"/>
        <rFont val="Calibri"/>
        <family val="2"/>
        <charset val="238"/>
        <scheme val="minor"/>
      </rPr>
      <t>: Se va selecta doar una din opțiunile a,b,c,d,e,f</t>
    </r>
  </si>
  <si>
    <r>
      <t xml:space="preserve">Gradul de pregătire/ maturitate a proiectului (a diferitelor faze ale proiectului) </t>
    </r>
    <r>
      <rPr>
        <b/>
        <sz val="11"/>
        <color theme="1"/>
        <rFont val="Calibri"/>
        <family val="2"/>
        <charset val="238"/>
        <scheme val="minor"/>
      </rPr>
      <t xml:space="preserve">în cazul  proiectelor care prevăd exclusiv achiziție de dotări/echipamente
Modalitate acordare punctaj : </t>
    </r>
    <r>
      <rPr>
        <sz val="11"/>
        <color theme="1"/>
        <rFont val="Calibri"/>
        <family val="2"/>
        <charset val="238"/>
        <scheme val="minor"/>
      </rPr>
      <t>Se va selecta doar una din opțiunile a,b</t>
    </r>
  </si>
  <si>
    <r>
      <t xml:space="preserve">Calitatea documentaţiei tehnico-economice în cazul  proiectelor care vizează reabilitare/modernizare/extindere/dotare 
</t>
    </r>
    <r>
      <rPr>
        <b/>
        <sz val="11"/>
        <color theme="1"/>
        <rFont val="Calibri"/>
        <family val="2"/>
        <charset val="238"/>
        <scheme val="minor"/>
      </rPr>
      <t xml:space="preserve">Modalitate acordare punctaj </t>
    </r>
    <r>
      <rPr>
        <sz val="11"/>
        <color theme="1"/>
        <rFont val="Calibri"/>
        <family val="2"/>
        <charset val="238"/>
        <scheme val="minor"/>
      </rPr>
      <t>: punctaj cumulativ a+b+c+d+e+f+g</t>
    </r>
  </si>
  <si>
    <t>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1.706 din  2007 privind conducerea şi organizarea unităţilor şi compartimentelor de primire a urgențelor” , cu modificările și completările ulterioare si ” Ordinului nr. 914 din 2006 pentru aprobarea normelor privind condițiile pe care trebuie să le îndeplinească un spital în vederea obținerii autorizației sanitare de funcționare ” , Anexa nr. 3, Art. 37, cu modificările și completările ulterioare- structură minimă pentru UPU/CPU.</t>
  </si>
  <si>
    <r>
      <t xml:space="preserve">Calitatea documentaţiei tehnico-economice în cazul  proiectelor care vizeaza excusiv activități de dotare 
</t>
    </r>
    <r>
      <rPr>
        <b/>
        <sz val="11"/>
        <color theme="1"/>
        <rFont val="Calibri"/>
        <family val="2"/>
        <charset val="238"/>
        <scheme val="minor"/>
      </rPr>
      <t xml:space="preserve">Modalitate acordare punctaj </t>
    </r>
    <r>
      <rPr>
        <sz val="11"/>
        <color theme="1"/>
        <rFont val="Calibri"/>
        <family val="2"/>
        <charset val="238"/>
        <scheme val="minor"/>
      </rPr>
      <t>: punctaj cumulativ a+b+c+d+e+f+g</t>
    </r>
  </si>
  <si>
    <r>
      <t xml:space="preserve">Reducerea cantității de deșeuri 
</t>
    </r>
    <r>
      <rPr>
        <b/>
        <sz val="11"/>
        <color theme="1"/>
        <rFont val="Calibri"/>
        <family val="2"/>
        <charset val="238"/>
        <scheme val="minor"/>
      </rPr>
      <t>Modalitate acordare punctaj</t>
    </r>
    <r>
      <rPr>
        <sz val="11"/>
        <color theme="1"/>
        <rFont val="Calibri"/>
        <family val="2"/>
        <charset val="238"/>
        <scheme val="minor"/>
      </rPr>
      <t xml:space="preserve">: punctaj cumulativ a+b </t>
    </r>
  </si>
  <si>
    <r>
      <t xml:space="preserve">Rezistența în fața dezastrelor 
</t>
    </r>
    <r>
      <rPr>
        <b/>
        <sz val="11"/>
        <color theme="1"/>
        <rFont val="Calibri"/>
        <family val="2"/>
        <charset val="238"/>
        <scheme val="minor"/>
      </rPr>
      <t>Modalitate acordare punctaj</t>
    </r>
    <r>
      <rPr>
        <sz val="11"/>
        <color theme="1"/>
        <rFont val="Calibri"/>
        <family val="2"/>
        <charset val="238"/>
        <scheme val="minor"/>
      </rPr>
      <t xml:space="preserve"> : punctaj cumulativ a+b </t>
    </r>
  </si>
  <si>
    <r>
      <t xml:space="preserve">Capacitatea financiară 
</t>
    </r>
    <r>
      <rPr>
        <b/>
        <sz val="11"/>
        <color theme="1"/>
        <rFont val="Calibri"/>
        <family val="2"/>
        <charset val="238"/>
        <scheme val="minor"/>
      </rPr>
      <t>Modalitate acordare punctaj</t>
    </r>
    <r>
      <rPr>
        <sz val="11"/>
        <color theme="1"/>
        <rFont val="Calibri"/>
        <family val="2"/>
        <charset val="238"/>
        <scheme val="minor"/>
      </rPr>
      <t xml:space="preserve"> : punctaj cumulativ a+b</t>
    </r>
  </si>
  <si>
    <r>
      <t xml:space="preserve">Solicitantul demonstrează că poate atrage resurse suplimentare, înregistrând un grad total de îndatorare scăzut
</t>
    </r>
    <r>
      <rPr>
        <b/>
        <sz val="11"/>
        <color theme="1"/>
        <rFont val="Calibri"/>
        <family val="2"/>
        <charset val="238"/>
        <scheme val="minor"/>
      </rPr>
      <t>Modalitate acordare punctaj</t>
    </r>
    <r>
      <rPr>
        <sz val="11"/>
        <color theme="1"/>
        <rFont val="Calibri"/>
        <family val="2"/>
        <charset val="238"/>
        <scheme val="minor"/>
      </rPr>
      <t>: Se va alege doar una din variante</t>
    </r>
  </si>
  <si>
    <t xml:space="preserve">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 solicitantul prezintă sursele de finanţare în bugetul estimat: fonduri alocate de la bugetul de stat, de la bugetele locale, din donaţii, sponsorizări, subvenţii, din contribuţii ale beneficiarilor,alte surse, după caz. </t>
  </si>
  <si>
    <r>
      <t xml:space="preserve">Solicitantul demonstrează că dispune de un grad ridicat de autofinanţare din veniturile proprii
</t>
    </r>
    <r>
      <rPr>
        <b/>
        <sz val="11"/>
        <color theme="1"/>
        <rFont val="Calibri"/>
        <family val="2"/>
        <charset val="238"/>
        <scheme val="minor"/>
      </rPr>
      <t xml:space="preserve">Modalitate acordare punctaj </t>
    </r>
    <r>
      <rPr>
        <sz val="11"/>
        <color theme="1"/>
        <rFont val="Calibri"/>
        <family val="2"/>
        <charset val="238"/>
        <scheme val="minor"/>
      </rPr>
      <t>: Se va alege doar una din variante</t>
    </r>
  </si>
  <si>
    <r>
      <t xml:space="preserve">Capacitate operaţională
</t>
    </r>
    <r>
      <rPr>
        <b/>
        <sz val="11"/>
        <color theme="1"/>
        <rFont val="Calibri"/>
        <family val="2"/>
        <charset val="238"/>
        <scheme val="minor"/>
      </rPr>
      <t xml:space="preserve">Modalitate acordare punctaj </t>
    </r>
    <r>
      <rPr>
        <sz val="11"/>
        <color theme="1"/>
        <rFont val="Calibri"/>
        <family val="2"/>
        <charset val="238"/>
        <scheme val="minor"/>
      </rPr>
      <t xml:space="preserve">: punctaj cumulativ astfel: a1+b+c+d </t>
    </r>
    <r>
      <rPr>
        <b/>
        <sz val="11"/>
        <color theme="1"/>
        <rFont val="Calibri"/>
        <family val="2"/>
        <charset val="238"/>
        <scheme val="minor"/>
      </rPr>
      <t>sau</t>
    </r>
    <r>
      <rPr>
        <sz val="11"/>
        <color theme="1"/>
        <rFont val="Calibri"/>
        <family val="2"/>
        <charset val="238"/>
        <scheme val="minor"/>
      </rPr>
      <t xml:space="preserve"> a2+b+c+d </t>
    </r>
  </si>
  <si>
    <t xml:space="preserve"> Solicitantul de finanţare arată că are în derulare sau a implementat/finalizat în ultimii doi ani unul sau mai multe contracte finanţate din alte surse,  inclusiv POR, cu care prezentul proiect este complementar </t>
  </si>
  <si>
    <t xml:space="preserve"> Solicitantul de finanţare  face dovada că are depus/selectat/în derulare un proiect pe POCU , Axa prioritară 4, Prioritatea de investiții 9.iv, O.S 4.8-4.11</t>
  </si>
  <si>
    <t xml:space="preserve">Cheltuielile respectă pragurile pentru anumite capitole de cheltuieli, conform Ghidului solicitantului. Bugetul este calculat corect (cheltuielile sunt corect încadrate în categoria celor eligibile și neeligibile ) </t>
  </si>
  <si>
    <t xml:space="preserve">În vederea acordării punctajului menționat la criteriile de evaluare tehnică și financiară, solicitantul trebuie să depună documentele justificative respective .
În ceea ce privește punctajul aferent criteriului 3, evaluatorul poate solicita documentele care dovedesc respectiva complementaritate, în cazul în care acestea nu au fost anexate la depunerea CF. </t>
  </si>
  <si>
    <t>Bugetul este corelat cu devizul general/devizul general centralizator/devizele pe obiect care vizează achiziția de dotări/echipamente, după caz . Exista corelare intre buget, sursele de finantare și activitățile proiectului.</t>
  </si>
  <si>
    <t>Cheltuielile respectă pragurile pentru anumite capitole de cheltuieli, conform Ghidului solicitantului. Bugetul este calculat corect (Cheltuielile sunt corect încadrate în categoria celor eligibile și neeligibile).Bugetul este corelat cu devizul general/devizul general centralizator, după caz şi devizele pe obiecte. Exista corelare intre buget, sursele de finantare și activitățile proiectului.</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</si>
</sst>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38"/>
      <scheme val="minor"/>
    </font>
    <font>
      <sz val="11"/>
      <color theme="1"/>
      <name val="Calibri"/>
      <family val="2"/>
      <scheme val="minor"/>
    </font>
    <font>
      <b/>
      <sz val="11"/>
      <color theme="1"/>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sz val="10"/>
      <color theme="1"/>
      <name val="Trebuchet MS"/>
      <family val="2"/>
    </font>
    <font>
      <b/>
      <sz val="10"/>
      <color theme="7" tint="-0.249977111117893"/>
      <name val="Trebuchet MS"/>
      <family val="2"/>
    </font>
    <font>
      <b/>
      <sz val="10"/>
      <color theme="0"/>
      <name val="Trebuchet MS"/>
      <family val="2"/>
    </font>
    <font>
      <sz val="10"/>
      <name val="Trebuchet MS"/>
      <family val="2"/>
    </font>
    <font>
      <b/>
      <sz val="10"/>
      <color theme="1"/>
      <name val="Trebuchet MS"/>
      <family val="2"/>
    </font>
    <font>
      <sz val="10"/>
      <color rgb="FFFF0000"/>
      <name val="Trebuchet MS"/>
      <family val="2"/>
    </font>
    <font>
      <sz val="10"/>
      <color theme="0"/>
      <name val="Trebuchet MS"/>
      <family val="2"/>
    </font>
    <font>
      <sz val="11"/>
      <color theme="1"/>
      <name val="Calibri"/>
      <family val="2"/>
      <charset val="238"/>
      <scheme val="minor"/>
    </font>
    <font>
      <sz val="11"/>
      <color theme="1"/>
      <name val="Calibri"/>
      <family val="2"/>
      <charset val="238"/>
    </font>
  </fonts>
  <fills count="5">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style="thin">
        <color theme="7" tint="-0.24994659260841701"/>
      </right>
      <top/>
      <bottom style="thin">
        <color theme="7" tint="-0.24994659260841701"/>
      </bottom>
      <diagonal/>
    </border>
    <border>
      <left style="thin">
        <color theme="7" tint="-0.24994659260841701"/>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style="thin">
        <color theme="7" tint="-0.24994659260841701"/>
      </left>
      <right style="thin">
        <color theme="7" tint="-0.24994659260841701"/>
      </right>
      <top/>
      <bottom style="thin">
        <color indexed="64"/>
      </bottom>
      <diagonal/>
    </border>
    <border>
      <left/>
      <right style="thin">
        <color theme="7" tint="-0.24994659260841701"/>
      </right>
      <top style="thin">
        <color indexed="64"/>
      </top>
      <bottom style="thin">
        <color theme="7" tint="-0.24994659260841701"/>
      </bottom>
      <diagonal/>
    </border>
    <border>
      <left style="thin">
        <color theme="4" tint="-0.24994659260841701"/>
      </left>
      <right/>
      <top style="thin">
        <color indexed="64"/>
      </top>
      <bottom/>
      <diagonal/>
    </border>
    <border>
      <left style="thin">
        <color theme="4" tint="-0.24994659260841701"/>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s>
  <cellStyleXfs count="2">
    <xf numFmtId="0" fontId="0" fillId="0" borderId="0"/>
    <xf numFmtId="0" fontId="1" fillId="0" borderId="0"/>
  </cellStyleXfs>
  <cellXfs count="116">
    <xf numFmtId="0" fontId="0" fillId="0" borderId="0" xfId="0"/>
    <xf numFmtId="0" fontId="3" fillId="0" borderId="0" xfId="1" applyFont="1" applyAlignment="1">
      <alignment horizontal="left" vertical="top" wrapText="1"/>
    </xf>
    <xf numFmtId="0" fontId="3" fillId="0" borderId="0" xfId="1" applyFont="1" applyAlignment="1">
      <alignment horizontal="center" vertical="top"/>
    </xf>
    <xf numFmtId="0" fontId="3" fillId="0" borderId="0" xfId="1" applyFont="1" applyAlignment="1">
      <alignment wrapText="1"/>
    </xf>
    <xf numFmtId="0" fontId="3" fillId="0" borderId="0" xfId="1" applyFont="1" applyAlignment="1"/>
    <xf numFmtId="0" fontId="3" fillId="0" borderId="0" xfId="1" applyNumberFormat="1" applyFont="1" applyBorder="1" applyAlignment="1">
      <alignment horizontal="left" vertical="top" wrapText="1"/>
    </xf>
    <xf numFmtId="0" fontId="5" fillId="0" borderId="0" xfId="1" applyFont="1" applyBorder="1" applyAlignment="1">
      <alignment horizontal="center" vertical="top" wrapText="1"/>
    </xf>
    <xf numFmtId="0" fontId="3" fillId="0" borderId="0" xfId="1" applyFont="1" applyBorder="1" applyAlignment="1">
      <alignment horizontal="center" vertical="top"/>
    </xf>
    <xf numFmtId="0" fontId="3" fillId="0" borderId="0" xfId="1" applyFont="1" applyBorder="1" applyAlignment="1">
      <alignment horizontal="left" vertical="top" wrapText="1"/>
    </xf>
    <xf numFmtId="0" fontId="6" fillId="0" borderId="6" xfId="1" applyFont="1" applyBorder="1" applyAlignment="1">
      <alignment horizontal="left" vertical="top" wrapText="1"/>
    </xf>
    <xf numFmtId="0" fontId="6" fillId="0" borderId="7" xfId="1" applyNumberFormat="1" applyFont="1" applyBorder="1" applyAlignment="1">
      <alignment horizontal="left" vertical="top" wrapText="1"/>
    </xf>
    <xf numFmtId="0" fontId="7" fillId="0" borderId="7" xfId="1" applyFont="1" applyBorder="1" applyAlignment="1">
      <alignment horizontal="center" vertical="top" wrapText="1"/>
    </xf>
    <xf numFmtId="0" fontId="7" fillId="0" borderId="8" xfId="1" applyFont="1" applyBorder="1" applyAlignment="1">
      <alignment horizontal="center" vertical="top"/>
    </xf>
    <xf numFmtId="0" fontId="7" fillId="0" borderId="9" xfId="1" applyFont="1" applyBorder="1" applyAlignment="1">
      <alignment wrapText="1"/>
    </xf>
    <xf numFmtId="0" fontId="8" fillId="2" borderId="10" xfId="1" applyFont="1" applyFill="1" applyBorder="1" applyAlignment="1">
      <alignment horizontal="left" vertical="top" wrapText="1"/>
    </xf>
    <xf numFmtId="0" fontId="8" fillId="2" borderId="17" xfId="1" applyFont="1" applyFill="1" applyBorder="1" applyAlignment="1">
      <alignment horizontal="center" vertical="top"/>
    </xf>
    <xf numFmtId="0" fontId="6" fillId="0" borderId="12" xfId="1" applyFont="1" applyBorder="1" applyAlignment="1">
      <alignment wrapText="1"/>
    </xf>
    <xf numFmtId="0" fontId="6" fillId="0" borderId="13" xfId="1" applyFont="1" applyBorder="1" applyAlignment="1">
      <alignment wrapText="1"/>
    </xf>
    <xf numFmtId="0" fontId="6" fillId="0" borderId="23" xfId="1" applyFont="1" applyBorder="1" applyAlignment="1">
      <alignment horizontal="left" vertical="top" wrapText="1"/>
    </xf>
    <xf numFmtId="0" fontId="6" fillId="3" borderId="1" xfId="1" applyNumberFormat="1" applyFont="1" applyFill="1" applyBorder="1" applyAlignment="1">
      <alignment horizontal="left" vertical="top" wrapText="1"/>
    </xf>
    <xf numFmtId="0" fontId="6" fillId="3" borderId="12" xfId="1" applyFont="1" applyFill="1" applyBorder="1" applyAlignment="1">
      <alignment horizontal="center" vertical="top"/>
    </xf>
    <xf numFmtId="0" fontId="6" fillId="0" borderId="14" xfId="1" applyFont="1" applyBorder="1" applyAlignment="1">
      <alignment horizontal="left" vertical="top" wrapText="1"/>
    </xf>
    <xf numFmtId="0" fontId="6" fillId="0" borderId="0" xfId="1" applyNumberFormat="1" applyFont="1" applyBorder="1" applyAlignment="1">
      <alignment horizontal="left" vertical="top" wrapText="1"/>
    </xf>
    <xf numFmtId="0" fontId="6" fillId="0" borderId="26" xfId="1" applyNumberFormat="1" applyFont="1" applyBorder="1" applyAlignment="1">
      <alignment horizontal="left" vertical="top" wrapText="1"/>
    </xf>
    <xf numFmtId="0" fontId="6" fillId="0" borderId="26" xfId="1" applyFont="1" applyBorder="1" applyAlignment="1">
      <alignment horizontal="left" vertical="top" wrapText="1"/>
    </xf>
    <xf numFmtId="0" fontId="6" fillId="0" borderId="1" xfId="1" applyFont="1" applyBorder="1" applyAlignment="1">
      <alignment horizontal="left" vertical="top"/>
    </xf>
    <xf numFmtId="0" fontId="6" fillId="0" borderId="15" xfId="1" applyFont="1" applyBorder="1" applyAlignment="1">
      <alignment wrapText="1"/>
    </xf>
    <xf numFmtId="0" fontId="6" fillId="0" borderId="8" xfId="1" applyFont="1" applyBorder="1" applyAlignment="1">
      <alignment wrapText="1"/>
    </xf>
    <xf numFmtId="0" fontId="6" fillId="0" borderId="1" xfId="1" applyNumberFormat="1" applyFont="1" applyBorder="1" applyAlignment="1">
      <alignment horizontal="left" vertical="top" wrapText="1"/>
    </xf>
    <xf numFmtId="0" fontId="6" fillId="0" borderId="1" xfId="1" applyFont="1" applyBorder="1" applyAlignment="1">
      <alignment horizontal="left" vertical="top" wrapText="1"/>
    </xf>
    <xf numFmtId="0" fontId="6" fillId="0" borderId="25" xfId="1" applyNumberFormat="1" applyFont="1" applyBorder="1" applyAlignment="1">
      <alignment horizontal="left" vertical="top" wrapText="1"/>
    </xf>
    <xf numFmtId="0" fontId="6" fillId="0" borderId="25" xfId="1" applyFont="1" applyBorder="1" applyAlignment="1">
      <alignment horizontal="left" vertical="top" wrapText="1"/>
    </xf>
    <xf numFmtId="0" fontId="6" fillId="0" borderId="25" xfId="1" applyFont="1" applyBorder="1" applyAlignment="1">
      <alignment horizontal="left" vertical="top"/>
    </xf>
    <xf numFmtId="0" fontId="6" fillId="0" borderId="0" xfId="1" applyNumberFormat="1" applyFont="1" applyFill="1" applyBorder="1" applyAlignment="1">
      <alignment horizontal="left" vertical="top" wrapText="1"/>
    </xf>
    <xf numFmtId="0" fontId="6" fillId="0" borderId="1" xfId="1" applyFont="1" applyFill="1" applyBorder="1" applyAlignment="1">
      <alignment horizontal="left" vertical="top" wrapText="1"/>
    </xf>
    <xf numFmtId="0" fontId="6" fillId="0" borderId="28" xfId="1" applyFont="1" applyFill="1" applyBorder="1" applyAlignment="1">
      <alignment horizontal="left" vertical="top" wrapText="1"/>
    </xf>
    <xf numFmtId="0" fontId="6" fillId="0" borderId="1" xfId="1" applyFont="1" applyFill="1" applyBorder="1" applyAlignment="1">
      <alignment horizontal="left" vertical="top"/>
    </xf>
    <xf numFmtId="0" fontId="6" fillId="0" borderId="2" xfId="1" applyFont="1" applyBorder="1" applyAlignment="1">
      <alignment horizontal="left" vertical="top" wrapText="1"/>
    </xf>
    <xf numFmtId="0" fontId="6" fillId="0" borderId="18" xfId="1" applyFont="1" applyBorder="1" applyAlignment="1">
      <alignment horizontal="left" vertical="top"/>
    </xf>
    <xf numFmtId="0" fontId="6" fillId="0" borderId="1" xfId="0" applyFont="1" applyBorder="1" applyAlignment="1">
      <alignment wrapText="1"/>
    </xf>
    <xf numFmtId="0" fontId="6" fillId="0" borderId="0" xfId="1" applyFont="1" applyBorder="1" applyAlignment="1">
      <alignment wrapText="1"/>
    </xf>
    <xf numFmtId="0" fontId="6" fillId="0" borderId="11" xfId="1" applyFont="1" applyBorder="1" applyAlignment="1">
      <alignment horizontal="left" vertical="top"/>
    </xf>
    <xf numFmtId="0" fontId="6" fillId="0" borderId="2" xfId="1" applyFont="1" applyBorder="1" applyAlignment="1">
      <alignment horizontal="left" vertical="top"/>
    </xf>
    <xf numFmtId="0" fontId="6" fillId="0" borderId="24" xfId="1" applyFont="1" applyBorder="1" applyAlignment="1">
      <alignment horizontal="left" vertical="top" wrapText="1"/>
    </xf>
    <xf numFmtId="0" fontId="6" fillId="0" borderId="4" xfId="1" applyNumberFormat="1" applyFont="1" applyBorder="1" applyAlignment="1">
      <alignment horizontal="left" vertical="top" wrapText="1"/>
    </xf>
    <xf numFmtId="0" fontId="6" fillId="0" borderId="27" xfId="1" applyFont="1" applyFill="1" applyBorder="1" applyAlignment="1">
      <alignment horizontal="left" vertical="top" wrapText="1"/>
    </xf>
    <xf numFmtId="0" fontId="6" fillId="0" borderId="1" xfId="1" applyFont="1" applyFill="1" applyBorder="1" applyAlignment="1">
      <alignment horizontal="center" vertical="top"/>
    </xf>
    <xf numFmtId="0" fontId="8" fillId="2" borderId="24" xfId="1" applyFont="1" applyFill="1" applyBorder="1" applyAlignment="1">
      <alignment horizontal="left" vertical="top" wrapText="1"/>
    </xf>
    <xf numFmtId="0" fontId="8" fillId="2" borderId="21" xfId="1" applyFont="1" applyFill="1" applyBorder="1" applyAlignment="1">
      <alignment horizontal="center" vertical="top"/>
    </xf>
    <xf numFmtId="0" fontId="6" fillId="3" borderId="20" xfId="1" applyFont="1" applyFill="1" applyBorder="1" applyAlignment="1">
      <alignment horizontal="center" vertical="top"/>
    </xf>
    <xf numFmtId="0" fontId="6" fillId="0" borderId="2" xfId="1" applyFont="1" applyBorder="1" applyAlignment="1">
      <alignment wrapText="1"/>
    </xf>
    <xf numFmtId="0" fontId="9" fillId="0" borderId="5" xfId="1" applyFont="1" applyBorder="1" applyAlignment="1">
      <alignment wrapText="1"/>
    </xf>
    <xf numFmtId="16" fontId="6" fillId="3" borderId="1" xfId="1" applyNumberFormat="1" applyFont="1" applyFill="1" applyBorder="1" applyAlignment="1">
      <alignment horizontal="left" vertical="top" wrapText="1"/>
    </xf>
    <xf numFmtId="0" fontId="9" fillId="0" borderId="0" xfId="1" applyFont="1" applyBorder="1" applyAlignment="1">
      <alignment wrapText="1"/>
    </xf>
    <xf numFmtId="0" fontId="6" fillId="0" borderId="14" xfId="1" applyFont="1" applyFill="1" applyBorder="1" applyAlignment="1">
      <alignment horizontal="left" vertical="top" wrapText="1"/>
    </xf>
    <xf numFmtId="0" fontId="6" fillId="0" borderId="26" xfId="1" applyFont="1" applyFill="1" applyBorder="1" applyAlignment="1">
      <alignment vertical="top" wrapText="1"/>
    </xf>
    <xf numFmtId="0" fontId="6" fillId="0" borderId="22" xfId="1" applyFont="1" applyFill="1" applyBorder="1" applyAlignment="1">
      <alignment horizontal="left" vertical="top"/>
    </xf>
    <xf numFmtId="0" fontId="6" fillId="0" borderId="1" xfId="1" applyFont="1" applyFill="1" applyBorder="1" applyAlignment="1">
      <alignment vertical="top" wrapText="1"/>
    </xf>
    <xf numFmtId="0" fontId="6" fillId="0" borderId="18" xfId="1" applyFont="1" applyFill="1" applyBorder="1" applyAlignment="1">
      <alignment horizontal="left" vertical="top"/>
    </xf>
    <xf numFmtId="0" fontId="6" fillId="3" borderId="17" xfId="1" applyFont="1" applyFill="1" applyBorder="1" applyAlignment="1">
      <alignment horizontal="center" vertical="top"/>
    </xf>
    <xf numFmtId="0" fontId="8" fillId="0" borderId="14" xfId="1" applyFont="1" applyFill="1" applyBorder="1" applyAlignment="1">
      <alignment horizontal="left" vertical="top" wrapText="1"/>
    </xf>
    <xf numFmtId="0" fontId="9" fillId="3" borderId="1" xfId="1" applyFont="1" applyFill="1" applyBorder="1" applyAlignment="1">
      <alignment horizontal="center" vertical="top"/>
    </xf>
    <xf numFmtId="0" fontId="6" fillId="3" borderId="1" xfId="1" applyFont="1" applyFill="1" applyBorder="1" applyAlignment="1">
      <alignment horizontal="center" vertical="top"/>
    </xf>
    <xf numFmtId="0" fontId="6" fillId="0" borderId="0" xfId="1" applyFont="1" applyFill="1" applyBorder="1" applyAlignment="1">
      <alignment horizontal="left" vertical="top" wrapText="1"/>
    </xf>
    <xf numFmtId="0" fontId="6" fillId="0" borderId="0" xfId="1" applyFont="1" applyFill="1" applyBorder="1" applyAlignment="1">
      <alignment horizontal="center" vertical="top"/>
    </xf>
    <xf numFmtId="0" fontId="8" fillId="2" borderId="14" xfId="1" applyFont="1" applyFill="1" applyBorder="1" applyAlignment="1">
      <alignment horizontal="left" vertical="top" wrapText="1"/>
    </xf>
    <xf numFmtId="0" fontId="8" fillId="2" borderId="13" xfId="1" applyFont="1" applyFill="1" applyBorder="1" applyAlignment="1">
      <alignment horizontal="center" vertical="top"/>
    </xf>
    <xf numFmtId="0" fontId="6" fillId="0" borderId="15" xfId="1" applyFont="1" applyFill="1" applyBorder="1" applyAlignment="1">
      <alignment horizontal="left" vertical="top"/>
    </xf>
    <xf numFmtId="0" fontId="11" fillId="0" borderId="5" xfId="1" applyFont="1" applyBorder="1" applyAlignment="1">
      <alignment wrapText="1"/>
    </xf>
    <xf numFmtId="0" fontId="6" fillId="0" borderId="15" xfId="1" applyFont="1" applyFill="1" applyBorder="1" applyAlignment="1">
      <alignment horizontal="right" vertical="top"/>
    </xf>
    <xf numFmtId="0" fontId="6" fillId="0" borderId="11" xfId="1" applyFont="1" applyFill="1" applyBorder="1" applyAlignment="1">
      <alignment horizontal="left" vertical="top"/>
    </xf>
    <xf numFmtId="0" fontId="6" fillId="0" borderId="11" xfId="1" applyFont="1" applyFill="1" applyBorder="1" applyAlignment="1">
      <alignment horizontal="right" vertical="top"/>
    </xf>
    <xf numFmtId="0" fontId="6" fillId="0" borderId="25" xfId="1" applyFont="1" applyFill="1" applyBorder="1" applyAlignment="1">
      <alignment horizontal="left" vertical="top" wrapText="1"/>
    </xf>
    <xf numFmtId="0" fontId="9" fillId="0" borderId="1" xfId="0" applyFont="1" applyBorder="1" applyAlignment="1">
      <alignment wrapText="1"/>
    </xf>
    <xf numFmtId="0" fontId="6" fillId="0" borderId="12" xfId="1" applyFont="1" applyFill="1" applyBorder="1" applyAlignment="1">
      <alignment horizontal="left" vertical="top"/>
    </xf>
    <xf numFmtId="0" fontId="6" fillId="0" borderId="18" xfId="1" applyFont="1" applyBorder="1" applyAlignment="1">
      <alignment wrapText="1"/>
    </xf>
    <xf numFmtId="0" fontId="6" fillId="0" borderId="19" xfId="1" applyFont="1" applyBorder="1" applyAlignment="1">
      <alignment wrapText="1"/>
    </xf>
    <xf numFmtId="0" fontId="12" fillId="2" borderId="14" xfId="1" applyFont="1" applyFill="1" applyBorder="1" applyAlignment="1">
      <alignment horizontal="left" vertical="top" wrapText="1"/>
    </xf>
    <xf numFmtId="0" fontId="12" fillId="2" borderId="0" xfId="1" applyNumberFormat="1" applyFont="1" applyFill="1" applyBorder="1" applyAlignment="1">
      <alignment horizontal="left" vertical="top" wrapText="1"/>
    </xf>
    <xf numFmtId="0" fontId="8" fillId="2" borderId="12" xfId="1" applyFont="1" applyFill="1" applyBorder="1" applyAlignment="1">
      <alignment horizontal="right" vertical="top" wrapText="1"/>
    </xf>
    <xf numFmtId="0" fontId="12" fillId="0" borderId="14" xfId="1" applyFont="1" applyFill="1" applyBorder="1" applyAlignment="1">
      <alignment horizontal="left" vertical="top" wrapText="1"/>
    </xf>
    <xf numFmtId="0" fontId="12" fillId="0" borderId="0" xfId="1" applyNumberFormat="1" applyFont="1" applyFill="1" applyBorder="1" applyAlignment="1">
      <alignment horizontal="left" vertical="top" wrapText="1"/>
    </xf>
    <xf numFmtId="0" fontId="8" fillId="0" borderId="12" xfId="1" applyFont="1" applyFill="1" applyBorder="1" applyAlignment="1">
      <alignment horizontal="right" vertical="top" wrapText="1"/>
    </xf>
    <xf numFmtId="0" fontId="8" fillId="0" borderId="13" xfId="1" applyFont="1" applyFill="1" applyBorder="1" applyAlignment="1">
      <alignment horizontal="center" vertical="top"/>
    </xf>
    <xf numFmtId="0" fontId="6" fillId="0" borderId="0" xfId="1" applyFont="1" applyAlignment="1">
      <alignment horizontal="left" vertical="top" wrapText="1"/>
    </xf>
    <xf numFmtId="0" fontId="7" fillId="0" borderId="0" xfId="1" applyFont="1" applyBorder="1" applyAlignment="1">
      <alignment horizontal="left" vertical="top" wrapText="1"/>
    </xf>
    <xf numFmtId="0" fontId="6" fillId="0" borderId="0" xfId="1" applyFont="1" applyBorder="1" applyAlignment="1">
      <alignment horizontal="center" vertical="top"/>
    </xf>
    <xf numFmtId="0" fontId="6" fillId="0" borderId="0" xfId="1" applyFont="1" applyAlignment="1">
      <alignment wrapText="1"/>
    </xf>
    <xf numFmtId="0" fontId="9" fillId="0" borderId="1" xfId="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1" xfId="1" applyFont="1" applyBorder="1" applyAlignment="1">
      <alignment horizontal="left" vertical="top" wrapText="1"/>
    </xf>
    <xf numFmtId="0" fontId="13" fillId="0" borderId="1" xfId="1" applyFont="1" applyBorder="1" applyAlignment="1">
      <alignment horizontal="left" vertical="top" wrapText="1"/>
    </xf>
    <xf numFmtId="0" fontId="3" fillId="0" borderId="1" xfId="0" applyFont="1" applyBorder="1" applyAlignment="1">
      <alignment vertical="center" wrapText="1"/>
    </xf>
    <xf numFmtId="0" fontId="13" fillId="0" borderId="0" xfId="1" applyFont="1" applyBorder="1" applyAlignment="1">
      <alignment horizontal="left" vertical="top" wrapText="1"/>
    </xf>
    <xf numFmtId="0" fontId="3" fillId="0" borderId="0" xfId="1" applyNumberFormat="1" applyFont="1" applyAlignment="1">
      <alignment horizontal="left" vertical="top" wrapText="1"/>
    </xf>
    <xf numFmtId="0" fontId="14" fillId="0" borderId="0" xfId="1" applyFont="1" applyAlignment="1">
      <alignment horizontal="left" vertical="top" wrapText="1"/>
    </xf>
    <xf numFmtId="0" fontId="3" fillId="0" borderId="0" xfId="1" applyFont="1" applyBorder="1" applyAlignment="1"/>
    <xf numFmtId="0" fontId="6" fillId="4" borderId="1" xfId="1" applyFont="1" applyFill="1" applyBorder="1" applyAlignment="1">
      <alignment horizontal="left" vertical="top" wrapText="1"/>
    </xf>
    <xf numFmtId="0" fontId="6" fillId="3" borderId="1" xfId="1" applyFont="1" applyFill="1" applyBorder="1" applyAlignment="1">
      <alignment horizontal="left" vertical="top" wrapText="1"/>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8" fillId="2" borderId="3" xfId="1" applyNumberFormat="1" applyFont="1" applyFill="1" applyBorder="1" applyAlignment="1">
      <alignment horizontal="left" vertical="top" wrapText="1"/>
    </xf>
    <xf numFmtId="0" fontId="8" fillId="2" borderId="3" xfId="1" applyFont="1" applyFill="1" applyBorder="1" applyAlignment="1">
      <alignment horizontal="left" vertical="top" wrapText="1"/>
    </xf>
    <xf numFmtId="0" fontId="8" fillId="2" borderId="20" xfId="1" applyFont="1" applyFill="1" applyBorder="1" applyAlignment="1">
      <alignment horizontal="left" vertical="top" wrapText="1"/>
    </xf>
    <xf numFmtId="0" fontId="6" fillId="0" borderId="1" xfId="1" applyFont="1" applyBorder="1" applyAlignment="1">
      <alignment horizontal="left" vertical="top" wrapText="1"/>
    </xf>
    <xf numFmtId="0" fontId="8" fillId="2" borderId="4" xfId="1" applyFont="1" applyFill="1" applyBorder="1" applyAlignment="1">
      <alignment horizontal="left" vertical="top" wrapText="1"/>
    </xf>
    <xf numFmtId="0" fontId="8" fillId="2" borderId="16" xfId="1" applyFont="1" applyFill="1" applyBorder="1" applyAlignment="1">
      <alignment horizontal="left" vertical="top" wrapText="1"/>
    </xf>
    <xf numFmtId="0" fontId="6" fillId="3" borderId="1" xfId="1" applyNumberFormat="1" applyFont="1" applyFill="1" applyBorder="1" applyAlignment="1">
      <alignment horizontal="left" vertical="top" wrapText="1"/>
    </xf>
    <xf numFmtId="0" fontId="8" fillId="2" borderId="4" xfId="1" applyNumberFormat="1" applyFont="1" applyFill="1" applyBorder="1" applyAlignment="1">
      <alignment horizontal="left" vertical="top" wrapText="1"/>
    </xf>
    <xf numFmtId="0" fontId="9" fillId="3" borderId="1" xfId="1" applyFont="1" applyFill="1" applyBorder="1" applyAlignment="1">
      <alignment horizontal="left" vertical="top" wrapText="1"/>
    </xf>
    <xf numFmtId="0" fontId="8" fillId="2" borderId="0" xfId="1" applyNumberFormat="1" applyFont="1" applyFill="1" applyBorder="1" applyAlignment="1">
      <alignment horizontal="left" vertical="top" wrapText="1"/>
    </xf>
    <xf numFmtId="0" fontId="10" fillId="0" borderId="0" xfId="1" applyFont="1" applyBorder="1" applyAlignment="1">
      <alignment horizontal="left" vertical="top" wrapText="1"/>
    </xf>
    <xf numFmtId="0" fontId="10" fillId="0" borderId="12" xfId="1" applyFont="1" applyBorder="1" applyAlignment="1">
      <alignment horizontal="left" vertical="top" wrapText="1"/>
    </xf>
    <xf numFmtId="0" fontId="6" fillId="3" borderId="1" xfId="0" applyFont="1" applyFill="1" applyBorder="1" applyAlignment="1">
      <alignment horizontal="left" vertical="top" wrapText="1"/>
    </xf>
    <xf numFmtId="0" fontId="6" fillId="3" borderId="3" xfId="1" applyNumberFormat="1" applyFont="1" applyFill="1" applyBorder="1" applyAlignment="1">
      <alignment horizontal="left" vertical="top" wrapText="1"/>
    </xf>
    <xf numFmtId="0" fontId="6" fillId="3" borderId="20" xfId="0"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59" Type="http://schemas.openxmlformats.org/officeDocument/2006/relationships/revisionLog" Target="revisionLog3.xml"/><Relationship Id="rId58" Type="http://schemas.openxmlformats.org/officeDocument/2006/relationships/revisionLog" Target="revisionLog1.xml"/><Relationship Id="rId57"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4B1DA08D-9EE2-4830-8590-41CAAC870F25}" diskRevisions="1" revisionId="258" version="3">
  <header guid="{989F9D6B-2F9E-4863-B3A6-1A7F7092E40D}" dateTime="2018-01-16T11:53:06" maxSheetId="2" userName="Veronica FRINCU" r:id="rId57" minRId="248">
    <sheetIdMap count="1">
      <sheetId val="1"/>
    </sheetIdMap>
  </header>
  <header guid="{508ADB9C-A1AC-4EA4-AB09-083C06794C90}" dateTime="2018-01-16T13:48:34" maxSheetId="2" userName="Veronica FRINCU" r:id="rId58" minRId="252">
    <sheetIdMap count="1">
      <sheetId val="1"/>
    </sheetIdMap>
  </header>
  <header guid="{4B1DA08D-9EE2-4830-8590-41CAAC870F25}" dateTime="2018-01-29T14:57:18" maxSheetId="2" userName="Veronica FRINCU" r:id="rId59">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2" sId="1">
    <oc r="D31" t="inlineStr">
      <is>
        <t>Cheltuielile respectă pragurile pentru anumite capitole de cheltuieli, conform Ghidului solicitantului. Bugetul este calculat corect (Cheltuielile sunt corect încadrate în categoria celor eligibile și neeligibile).Bugetul este corelat cu devizul general/devizul general centralizator, după caz şi devizele pe obiecte, respectiv cu avizul Ministerului Sănătății care vizează achiziția de dotări/echipament. Exista corelare intre buget, sursele de finantare și activitățile proiectului.</t>
      </is>
    </oc>
    <nc r="D31" t="inlineStr">
      <is>
        <t>Cheltuielile respectă pragurile pentru anumite capitole de cheltuieli, conform Ghidului solicitantului. Bugetul este calculat corect (Cheltuielile sunt corect încadrate în categoria celor eligibile și neeligibile).Bugetul este corelat cu devizul general/devizul general centralizator, după caz şi devizele pe obiecte. Exista corelare intre buget, sursele de finantare și activitățile proiectului.</t>
      </is>
    </nc>
  </rcc>
  <rcv guid="{9892D92A-421D-46EB-A18D-AB5A3786A30C}" action="delete"/>
  <rdn rId="0" localSheetId="1" customView="1" name="Z_9892D92A_421D_46EB_A18D_AB5A3786A30C_.wvu.PrintArea" hidden="1" oldHidden="1">
    <formula>'83 copii'!$A$1:$E$84</formula>
    <oldFormula>'83 copii'!$A$1:$E$84</oldFormula>
  </rdn>
  <rdn rId="0" localSheetId="1" customView="1" name="Z_9892D92A_421D_46EB_A18D_AB5A3786A30C_.wvu.Cols" hidden="1" oldHidden="1">
    <formula>'83 copii'!$F:$G</formula>
    <oldFormula>'83 copii'!$F:$G</oldFormula>
  </rdn>
  <rdn rId="0" localSheetId="1" customView="1" name="Z_9892D92A_421D_46EB_A18D_AB5A3786A30C_.wvu.FilterData" hidden="1" oldHidden="1">
    <formula>'83 copii'!$A$1:$A$86</formula>
    <oldFormula>'83 copii'!$A$1:$A$86</oldFormula>
  </rdn>
  <rcv guid="{9892D92A-421D-46EB-A18D-AB5A3786A30C}"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8" sId="1">
    <oc r="D38" t="inlineStr">
      <is>
        <t>Bugetul este corelat cu devizul general/devizul general centralizator/devizele pe obiect, respectiv cu avizul Ministerului Sănătății care vizează achiziția de dotări/echipamente, după caz . Exista corelare intre buget, sursele de finantare și activitățile proiectului.</t>
      </is>
    </oc>
    <nc r="D38" t="inlineStr">
      <is>
        <t>Bugetul este corelat cu devizul general/devizul general centralizator/devizele pe obiect care vizează achiziția de dotări/echipamente, după caz . Exista corelare intre buget, sursele de finantare și activitățile proiectului.</t>
      </is>
    </nc>
  </rcc>
  <rfmt sheetId="1" sqref="D38">
    <dxf>
      <fill>
        <patternFill patternType="solid">
          <bgColor rgb="FFFFFF00"/>
        </patternFill>
      </fill>
    </dxf>
  </rfmt>
  <rdn rId="0" localSheetId="1" customView="1" name="Z_9892D92A_421D_46EB_A18D_AB5A3786A30C_.wvu.PrintArea" hidden="1" oldHidden="1">
    <formula>'83 copii'!$A$1:$E$84</formula>
  </rdn>
  <rdn rId="0" localSheetId="1" customView="1" name="Z_9892D92A_421D_46EB_A18D_AB5A3786A30C_.wvu.Cols" hidden="1" oldHidden="1">
    <formula>'83 copii'!$F:$G</formula>
  </rdn>
  <rdn rId="0" localSheetId="1" customView="1" name="Z_9892D92A_421D_46EB_A18D_AB5A3786A30C_.wvu.FilterData" hidden="1" oldHidden="1">
    <formula>'83 copii'!$A$1:$A$86</formula>
  </rdn>
  <rcv guid="{9892D92A-421D-46EB-A18D-AB5A3786A30C}"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892D92A-421D-46EB-A18D-AB5A3786A30C}" action="delete"/>
  <rdn rId="0" localSheetId="1" customView="1" name="Z_9892D92A_421D_46EB_A18D_AB5A3786A30C_.wvu.PrintArea" hidden="1" oldHidden="1">
    <formula>'83 copii'!$A$1:$E$84</formula>
    <oldFormula>'83 copii'!$A$1:$E$84</oldFormula>
  </rdn>
  <rdn rId="0" localSheetId="1" customView="1" name="Z_9892D92A_421D_46EB_A18D_AB5A3786A30C_.wvu.Cols" hidden="1" oldHidden="1">
    <formula>'83 copii'!$F:$G</formula>
    <oldFormula>'83 copii'!$F:$G</oldFormula>
  </rdn>
  <rdn rId="0" localSheetId="1" customView="1" name="Z_9892D92A_421D_46EB_A18D_AB5A3786A30C_.wvu.FilterData" hidden="1" oldHidden="1">
    <formula>'83 copii'!$A$1:$A$86</formula>
    <oldFormula>'83 copii'!$A$1:$A$86</oldFormula>
  </rdn>
  <rcv guid="{9892D92A-421D-46EB-A18D-AB5A3786A30C}"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tabSelected="1" view="pageLayout" topLeftCell="A67" zoomScale="90" zoomScaleNormal="100" zoomScaleSheetLayoutView="100" zoomScalePageLayoutView="90" workbookViewId="0">
      <selection activeCell="L29" sqref="L29"/>
    </sheetView>
  </sheetViews>
  <sheetFormatPr defaultColWidth="8.85546875" defaultRowHeight="15" x14ac:dyDescent="0.25"/>
  <cols>
    <col min="1" max="1" width="2.5703125" style="1" bestFit="1" customWidth="1"/>
    <col min="2" max="3" width="6" style="94" customWidth="1"/>
    <col min="4" max="4" width="71.7109375" style="1" customWidth="1"/>
    <col min="5" max="5" width="7.42578125" style="2" customWidth="1"/>
    <col min="6" max="6" width="0.42578125" style="3" hidden="1" customWidth="1"/>
    <col min="7" max="7" width="95.42578125" style="3" hidden="1" customWidth="1"/>
    <col min="8" max="8" width="8.85546875" style="96"/>
    <col min="9" max="16384" width="8.85546875" style="4"/>
  </cols>
  <sheetData>
    <row r="1" spans="1:7" ht="15.75" x14ac:dyDescent="0.25">
      <c r="B1" s="99" t="s">
        <v>1</v>
      </c>
      <c r="C1" s="100"/>
      <c r="D1" s="100"/>
    </row>
    <row r="2" spans="1:7" ht="15.75" x14ac:dyDescent="0.25">
      <c r="B2" s="99" t="s">
        <v>2</v>
      </c>
      <c r="C2" s="100"/>
      <c r="D2" s="100"/>
    </row>
    <row r="3" spans="1:7" ht="15.75" x14ac:dyDescent="0.25">
      <c r="B3" s="99" t="s">
        <v>70</v>
      </c>
      <c r="C3" s="100"/>
      <c r="D3" s="100"/>
    </row>
    <row r="4" spans="1:7" ht="15.75" x14ac:dyDescent="0.25">
      <c r="B4" s="99" t="s">
        <v>46</v>
      </c>
      <c r="C4" s="100"/>
      <c r="D4" s="100"/>
    </row>
    <row r="5" spans="1:7" ht="15.75" x14ac:dyDescent="0.25">
      <c r="B5" s="5"/>
      <c r="C5" s="5"/>
      <c r="D5" s="6" t="s">
        <v>69</v>
      </c>
      <c r="E5" s="7"/>
    </row>
    <row r="6" spans="1:7" x14ac:dyDescent="0.25">
      <c r="B6" s="5"/>
      <c r="C6" s="5"/>
      <c r="D6" s="8"/>
      <c r="E6" s="7"/>
    </row>
    <row r="7" spans="1:7" ht="19.5" customHeight="1" x14ac:dyDescent="0.3">
      <c r="A7" s="9"/>
      <c r="B7" s="10"/>
      <c r="C7" s="10"/>
      <c r="D7" s="11" t="s">
        <v>3</v>
      </c>
      <c r="E7" s="12" t="s">
        <v>4</v>
      </c>
      <c r="F7" s="13" t="s">
        <v>5</v>
      </c>
      <c r="G7" s="13" t="s">
        <v>6</v>
      </c>
    </row>
    <row r="8" spans="1:7" ht="45.75" customHeight="1" x14ac:dyDescent="0.3">
      <c r="A8" s="14" t="s">
        <v>0</v>
      </c>
      <c r="B8" s="101" t="s">
        <v>97</v>
      </c>
      <c r="C8" s="102"/>
      <c r="D8" s="103"/>
      <c r="E8" s="15">
        <v>45</v>
      </c>
      <c r="F8" s="16"/>
      <c r="G8" s="17"/>
    </row>
    <row r="9" spans="1:7" ht="51.75" customHeight="1" x14ac:dyDescent="0.3">
      <c r="A9" s="18"/>
      <c r="B9" s="19" t="s">
        <v>73</v>
      </c>
      <c r="C9" s="98" t="s">
        <v>98</v>
      </c>
      <c r="D9" s="98"/>
      <c r="E9" s="20">
        <f>MAX(E10:E20)</f>
        <v>10</v>
      </c>
      <c r="F9" s="16"/>
      <c r="G9" s="17"/>
    </row>
    <row r="10" spans="1:7" ht="29.25" customHeight="1" x14ac:dyDescent="0.3">
      <c r="A10" s="21"/>
      <c r="B10" s="22"/>
      <c r="C10" s="23" t="s">
        <v>7</v>
      </c>
      <c r="D10" s="24" t="s">
        <v>57</v>
      </c>
      <c r="E10" s="25">
        <v>5</v>
      </c>
      <c r="F10" s="26" t="s">
        <v>11</v>
      </c>
      <c r="G10" s="27"/>
    </row>
    <row r="11" spans="1:7" ht="15.75" x14ac:dyDescent="0.3">
      <c r="A11" s="21"/>
      <c r="B11" s="22"/>
      <c r="C11" s="28"/>
      <c r="D11" s="29" t="s">
        <v>8</v>
      </c>
      <c r="E11" s="25"/>
      <c r="F11" s="16"/>
      <c r="G11" s="17"/>
    </row>
    <row r="12" spans="1:7" ht="21" customHeight="1" x14ac:dyDescent="0.3">
      <c r="A12" s="21"/>
      <c r="B12" s="22"/>
      <c r="C12" s="28" t="s">
        <v>9</v>
      </c>
      <c r="D12" s="29" t="s">
        <v>29</v>
      </c>
      <c r="E12" s="25">
        <v>6</v>
      </c>
      <c r="F12" s="16"/>
      <c r="G12" s="17"/>
    </row>
    <row r="13" spans="1:7" ht="15.75" x14ac:dyDescent="0.3">
      <c r="A13" s="21"/>
      <c r="B13" s="22"/>
      <c r="C13" s="28"/>
      <c r="D13" s="29" t="s">
        <v>8</v>
      </c>
      <c r="E13" s="25"/>
      <c r="F13" s="16"/>
      <c r="G13" s="17"/>
    </row>
    <row r="14" spans="1:7" ht="20.25" customHeight="1" x14ac:dyDescent="0.3">
      <c r="A14" s="21"/>
      <c r="B14" s="22"/>
      <c r="C14" s="28" t="s">
        <v>10</v>
      </c>
      <c r="D14" s="29" t="s">
        <v>44</v>
      </c>
      <c r="E14" s="25">
        <v>7</v>
      </c>
      <c r="F14" s="16"/>
      <c r="G14" s="17"/>
    </row>
    <row r="15" spans="1:7" ht="15.75" x14ac:dyDescent="0.3">
      <c r="A15" s="21"/>
      <c r="B15" s="22"/>
      <c r="C15" s="28"/>
      <c r="D15" s="29" t="s">
        <v>8</v>
      </c>
      <c r="E15" s="25"/>
      <c r="F15" s="16"/>
      <c r="G15" s="17"/>
    </row>
    <row r="16" spans="1:7" ht="15.75" x14ac:dyDescent="0.3">
      <c r="A16" s="21"/>
      <c r="B16" s="22"/>
      <c r="C16" s="28" t="s">
        <v>12</v>
      </c>
      <c r="D16" s="29" t="s">
        <v>13</v>
      </c>
      <c r="E16" s="25">
        <v>8</v>
      </c>
      <c r="F16" s="16"/>
      <c r="G16" s="17"/>
    </row>
    <row r="17" spans="1:7" ht="15.75" x14ac:dyDescent="0.3">
      <c r="A17" s="21"/>
      <c r="B17" s="22"/>
      <c r="C17" s="28"/>
      <c r="D17" s="29" t="s">
        <v>8</v>
      </c>
      <c r="E17" s="25"/>
      <c r="F17" s="16"/>
      <c r="G17" s="17"/>
    </row>
    <row r="18" spans="1:7" ht="15.75" x14ac:dyDescent="0.3">
      <c r="A18" s="21"/>
      <c r="B18" s="22"/>
      <c r="C18" s="28" t="s">
        <v>14</v>
      </c>
      <c r="D18" s="29" t="s">
        <v>68</v>
      </c>
      <c r="E18" s="25">
        <v>9</v>
      </c>
      <c r="F18" s="16"/>
      <c r="G18" s="17"/>
    </row>
    <row r="19" spans="1:7" ht="15.75" x14ac:dyDescent="0.3">
      <c r="A19" s="21"/>
      <c r="B19" s="22"/>
      <c r="C19" s="28"/>
      <c r="D19" s="29" t="s">
        <v>8</v>
      </c>
      <c r="E19" s="25"/>
      <c r="F19" s="16"/>
      <c r="G19" s="17"/>
    </row>
    <row r="20" spans="1:7" ht="45" x14ac:dyDescent="0.3">
      <c r="A20" s="21"/>
      <c r="B20" s="22"/>
      <c r="C20" s="30" t="s">
        <v>32</v>
      </c>
      <c r="D20" s="31" t="s">
        <v>84</v>
      </c>
      <c r="E20" s="32">
        <v>10</v>
      </c>
      <c r="F20" s="16"/>
      <c r="G20" s="17"/>
    </row>
    <row r="21" spans="1:7" ht="50.25" customHeight="1" x14ac:dyDescent="0.3">
      <c r="A21" s="21"/>
      <c r="B21" s="19" t="s">
        <v>75</v>
      </c>
      <c r="C21" s="98" t="s">
        <v>99</v>
      </c>
      <c r="D21" s="98"/>
      <c r="E21" s="20">
        <f>MAX(E22:E24)</f>
        <v>10</v>
      </c>
      <c r="F21" s="16"/>
      <c r="G21" s="17"/>
    </row>
    <row r="22" spans="1:7" ht="21.75" customHeight="1" x14ac:dyDescent="0.3">
      <c r="A22" s="21"/>
      <c r="B22" s="22"/>
      <c r="C22" s="23" t="s">
        <v>7</v>
      </c>
      <c r="D22" s="24" t="s">
        <v>76</v>
      </c>
      <c r="E22" s="25">
        <v>6</v>
      </c>
      <c r="F22" s="16"/>
      <c r="G22" s="17"/>
    </row>
    <row r="23" spans="1:7" ht="14.25" customHeight="1" x14ac:dyDescent="0.3">
      <c r="A23" s="21"/>
      <c r="B23" s="22"/>
      <c r="C23" s="28"/>
      <c r="D23" s="29" t="s">
        <v>8</v>
      </c>
      <c r="E23" s="25"/>
      <c r="F23" s="16"/>
      <c r="G23" s="17"/>
    </row>
    <row r="24" spans="1:7" ht="18" customHeight="1" x14ac:dyDescent="0.3">
      <c r="A24" s="21"/>
      <c r="B24" s="22"/>
      <c r="C24" s="28" t="s">
        <v>9</v>
      </c>
      <c r="D24" s="29" t="s">
        <v>77</v>
      </c>
      <c r="E24" s="25">
        <v>10</v>
      </c>
      <c r="F24" s="16"/>
      <c r="G24" s="17"/>
    </row>
    <row r="25" spans="1:7" ht="50.25" customHeight="1" x14ac:dyDescent="0.3">
      <c r="A25" s="21"/>
      <c r="B25" s="19" t="s">
        <v>74</v>
      </c>
      <c r="C25" s="98" t="s">
        <v>100</v>
      </c>
      <c r="D25" s="98"/>
      <c r="E25" s="20">
        <f>SUM(E26:E32)</f>
        <v>35</v>
      </c>
      <c r="F25" s="16"/>
      <c r="G25" s="17"/>
    </row>
    <row r="26" spans="1:7" ht="105" x14ac:dyDescent="0.3">
      <c r="A26" s="21"/>
      <c r="B26" s="33"/>
      <c r="C26" s="34" t="s">
        <v>7</v>
      </c>
      <c r="D26" s="35" t="s">
        <v>30</v>
      </c>
      <c r="E26" s="36">
        <v>4</v>
      </c>
      <c r="F26" s="16"/>
      <c r="G26" s="17"/>
    </row>
    <row r="27" spans="1:7" ht="56.25" customHeight="1" x14ac:dyDescent="0.3">
      <c r="A27" s="21"/>
      <c r="B27" s="22"/>
      <c r="C27" s="28" t="s">
        <v>9</v>
      </c>
      <c r="D27" s="37" t="s">
        <v>31</v>
      </c>
      <c r="E27" s="38">
        <v>4</v>
      </c>
      <c r="F27" s="16" t="s">
        <v>15</v>
      </c>
      <c r="G27" s="17"/>
    </row>
    <row r="28" spans="1:7" ht="153.75" customHeight="1" x14ac:dyDescent="0.3">
      <c r="A28" s="21"/>
      <c r="B28" s="22"/>
      <c r="C28" s="28" t="s">
        <v>10</v>
      </c>
      <c r="D28" s="39" t="s">
        <v>101</v>
      </c>
      <c r="E28" s="38">
        <v>5</v>
      </c>
      <c r="F28" s="40"/>
      <c r="G28" s="40"/>
    </row>
    <row r="29" spans="1:7" ht="129" customHeight="1" x14ac:dyDescent="0.3">
      <c r="A29" s="21"/>
      <c r="B29" s="22"/>
      <c r="C29" s="28" t="s">
        <v>12</v>
      </c>
      <c r="D29" s="29" t="s">
        <v>86</v>
      </c>
      <c r="E29" s="41">
        <v>6</v>
      </c>
      <c r="F29" s="16" t="s">
        <v>16</v>
      </c>
      <c r="G29" s="17"/>
    </row>
    <row r="30" spans="1:7" ht="31.5" customHeight="1" x14ac:dyDescent="0.3">
      <c r="A30" s="21"/>
      <c r="B30" s="22"/>
      <c r="C30" s="28" t="s">
        <v>14</v>
      </c>
      <c r="D30" s="29" t="s">
        <v>35</v>
      </c>
      <c r="E30" s="42">
        <v>4</v>
      </c>
      <c r="F30" s="16"/>
      <c r="G30" s="17"/>
    </row>
    <row r="31" spans="1:7" ht="114" customHeight="1" x14ac:dyDescent="0.3">
      <c r="A31" s="43"/>
      <c r="B31" s="44"/>
      <c r="C31" s="28" t="s">
        <v>32</v>
      </c>
      <c r="D31" s="29" t="s">
        <v>115</v>
      </c>
      <c r="E31" s="42">
        <v>5</v>
      </c>
      <c r="F31" s="16"/>
      <c r="G31" s="17"/>
    </row>
    <row r="32" spans="1:7" ht="75.75" customHeight="1" x14ac:dyDescent="0.3">
      <c r="A32" s="43"/>
      <c r="B32" s="44"/>
      <c r="C32" s="28" t="s">
        <v>59</v>
      </c>
      <c r="D32" s="29" t="s">
        <v>72</v>
      </c>
      <c r="E32" s="42">
        <v>7</v>
      </c>
      <c r="F32" s="16"/>
      <c r="G32" s="17"/>
    </row>
    <row r="33" spans="1:7" ht="46.5" customHeight="1" x14ac:dyDescent="0.3">
      <c r="A33" s="21"/>
      <c r="B33" s="19" t="s">
        <v>78</v>
      </c>
      <c r="C33" s="98" t="s">
        <v>102</v>
      </c>
      <c r="D33" s="98"/>
      <c r="E33" s="20">
        <f>SUM(E34:E40)</f>
        <v>35</v>
      </c>
      <c r="F33" s="16"/>
      <c r="G33" s="17"/>
    </row>
    <row r="34" spans="1:7" ht="63.75" customHeight="1" x14ac:dyDescent="0.3">
      <c r="A34" s="45"/>
      <c r="B34" s="33"/>
      <c r="C34" s="34" t="s">
        <v>7</v>
      </c>
      <c r="D34" s="34" t="s">
        <v>79</v>
      </c>
      <c r="E34" s="46">
        <v>5</v>
      </c>
      <c r="F34" s="16"/>
      <c r="G34" s="17"/>
    </row>
    <row r="35" spans="1:7" ht="84" customHeight="1" x14ac:dyDescent="0.3">
      <c r="A35" s="45"/>
      <c r="B35" s="33"/>
      <c r="C35" s="34" t="s">
        <v>9</v>
      </c>
      <c r="D35" s="34" t="s">
        <v>83</v>
      </c>
      <c r="E35" s="46">
        <v>5</v>
      </c>
      <c r="F35" s="16"/>
      <c r="G35" s="17"/>
    </row>
    <row r="36" spans="1:7" ht="126.75" customHeight="1" x14ac:dyDescent="0.3">
      <c r="A36" s="45"/>
      <c r="B36" s="33"/>
      <c r="C36" s="34" t="s">
        <v>10</v>
      </c>
      <c r="D36" s="34" t="s">
        <v>85</v>
      </c>
      <c r="E36" s="46">
        <v>5</v>
      </c>
      <c r="F36" s="16"/>
      <c r="G36" s="17"/>
    </row>
    <row r="37" spans="1:7" ht="48" customHeight="1" x14ac:dyDescent="0.3">
      <c r="A37" s="45"/>
      <c r="B37" s="33"/>
      <c r="C37" s="34" t="s">
        <v>12</v>
      </c>
      <c r="D37" s="34" t="s">
        <v>80</v>
      </c>
      <c r="E37" s="46">
        <v>5</v>
      </c>
      <c r="F37" s="16"/>
      <c r="G37" s="17"/>
    </row>
    <row r="38" spans="1:7" ht="62.25" customHeight="1" x14ac:dyDescent="0.3">
      <c r="A38" s="45"/>
      <c r="B38" s="33"/>
      <c r="C38" s="34" t="s">
        <v>14</v>
      </c>
      <c r="D38" s="97" t="s">
        <v>114</v>
      </c>
      <c r="E38" s="46">
        <v>5</v>
      </c>
      <c r="F38" s="16"/>
      <c r="G38" s="17"/>
    </row>
    <row r="39" spans="1:7" ht="48" customHeight="1" x14ac:dyDescent="0.3">
      <c r="A39" s="45"/>
      <c r="B39" s="33"/>
      <c r="C39" s="34" t="s">
        <v>32</v>
      </c>
      <c r="D39" s="29" t="s">
        <v>112</v>
      </c>
      <c r="E39" s="46">
        <v>5</v>
      </c>
      <c r="F39" s="16"/>
      <c r="G39" s="17"/>
    </row>
    <row r="40" spans="1:7" ht="170.25" customHeight="1" x14ac:dyDescent="0.3">
      <c r="A40" s="45"/>
      <c r="B40" s="33"/>
      <c r="C40" s="34" t="s">
        <v>59</v>
      </c>
      <c r="D40" s="34" t="s">
        <v>82</v>
      </c>
      <c r="E40" s="46">
        <v>5</v>
      </c>
      <c r="F40" s="16"/>
      <c r="G40" s="17"/>
    </row>
    <row r="41" spans="1:7" ht="54.75" customHeight="1" x14ac:dyDescent="0.3">
      <c r="A41" s="47" t="s">
        <v>36</v>
      </c>
      <c r="B41" s="101" t="s">
        <v>96</v>
      </c>
      <c r="C41" s="105"/>
      <c r="D41" s="106"/>
      <c r="E41" s="48">
        <f>E42+E43+E44+E45+E48</f>
        <v>20</v>
      </c>
      <c r="F41" s="16"/>
      <c r="G41" s="17"/>
    </row>
    <row r="42" spans="1:7" ht="39" customHeight="1" x14ac:dyDescent="0.3">
      <c r="A42" s="18"/>
      <c r="B42" s="19" t="s">
        <v>33</v>
      </c>
      <c r="C42" s="98" t="s">
        <v>51</v>
      </c>
      <c r="D42" s="98"/>
      <c r="E42" s="49">
        <v>4</v>
      </c>
      <c r="F42" s="16"/>
      <c r="G42" s="17" t="s">
        <v>17</v>
      </c>
    </row>
    <row r="43" spans="1:7" ht="54" customHeight="1" x14ac:dyDescent="0.3">
      <c r="A43" s="21"/>
      <c r="B43" s="19" t="s">
        <v>34</v>
      </c>
      <c r="C43" s="107" t="s">
        <v>55</v>
      </c>
      <c r="D43" s="98"/>
      <c r="E43" s="49">
        <v>4</v>
      </c>
      <c r="F43" s="50" t="s">
        <v>19</v>
      </c>
      <c r="G43" s="51" t="s">
        <v>20</v>
      </c>
    </row>
    <row r="44" spans="1:7" ht="63.75" customHeight="1" x14ac:dyDescent="0.3">
      <c r="A44" s="21"/>
      <c r="B44" s="52" t="s">
        <v>38</v>
      </c>
      <c r="C44" s="107" t="s">
        <v>45</v>
      </c>
      <c r="D44" s="113"/>
      <c r="E44" s="49">
        <v>4</v>
      </c>
      <c r="F44" s="40"/>
      <c r="G44" s="53"/>
    </row>
    <row r="45" spans="1:7" ht="30.75" customHeight="1" x14ac:dyDescent="0.3">
      <c r="A45" s="21"/>
      <c r="B45" s="52" t="s">
        <v>47</v>
      </c>
      <c r="C45" s="107" t="s">
        <v>103</v>
      </c>
      <c r="D45" s="113"/>
      <c r="E45" s="49">
        <f>E46+E47</f>
        <v>4</v>
      </c>
      <c r="F45" s="40"/>
      <c r="G45" s="53"/>
    </row>
    <row r="46" spans="1:7" ht="34.5" customHeight="1" x14ac:dyDescent="0.3">
      <c r="A46" s="54"/>
      <c r="B46" s="33"/>
      <c r="C46" s="55" t="s">
        <v>7</v>
      </c>
      <c r="D46" s="55" t="s">
        <v>81</v>
      </c>
      <c r="E46" s="56">
        <v>2</v>
      </c>
      <c r="F46" s="26" t="s">
        <v>21</v>
      </c>
      <c r="G46" s="27"/>
    </row>
    <row r="47" spans="1:7" ht="32.25" customHeight="1" x14ac:dyDescent="0.3">
      <c r="A47" s="54"/>
      <c r="B47" s="33"/>
      <c r="C47" s="34" t="s">
        <v>9</v>
      </c>
      <c r="D47" s="57" t="s">
        <v>93</v>
      </c>
      <c r="E47" s="58">
        <v>2</v>
      </c>
      <c r="F47" s="26"/>
      <c r="G47" s="27"/>
    </row>
    <row r="48" spans="1:7" ht="54" customHeight="1" x14ac:dyDescent="0.3">
      <c r="A48" s="21"/>
      <c r="B48" s="52" t="s">
        <v>48</v>
      </c>
      <c r="C48" s="114" t="s">
        <v>104</v>
      </c>
      <c r="D48" s="115"/>
      <c r="E48" s="59">
        <f>E49+E50</f>
        <v>4</v>
      </c>
      <c r="F48" s="40"/>
      <c r="G48" s="53"/>
    </row>
    <row r="49" spans="1:7" ht="27.75" customHeight="1" x14ac:dyDescent="0.3">
      <c r="A49" s="54"/>
      <c r="B49" s="33"/>
      <c r="C49" s="57" t="s">
        <v>7</v>
      </c>
      <c r="D49" s="57" t="s">
        <v>49</v>
      </c>
      <c r="E49" s="56">
        <v>2</v>
      </c>
      <c r="F49" s="26" t="s">
        <v>21</v>
      </c>
      <c r="G49" s="27"/>
    </row>
    <row r="50" spans="1:7" ht="32.25" customHeight="1" x14ac:dyDescent="0.3">
      <c r="A50" s="54"/>
      <c r="B50" s="33"/>
      <c r="C50" s="34" t="s">
        <v>9</v>
      </c>
      <c r="D50" s="57" t="s">
        <v>50</v>
      </c>
      <c r="E50" s="58">
        <v>2</v>
      </c>
      <c r="F50" s="26"/>
      <c r="G50" s="27"/>
    </row>
    <row r="51" spans="1:7" ht="46.5" customHeight="1" x14ac:dyDescent="0.3">
      <c r="A51" s="14" t="s">
        <v>37</v>
      </c>
      <c r="B51" s="108" t="s">
        <v>95</v>
      </c>
      <c r="C51" s="102"/>
      <c r="D51" s="103"/>
      <c r="E51" s="15">
        <f>E52+E53</f>
        <v>8</v>
      </c>
      <c r="F51" s="16"/>
      <c r="G51" s="17"/>
    </row>
    <row r="52" spans="1:7" ht="48" customHeight="1" x14ac:dyDescent="0.3">
      <c r="A52" s="60"/>
      <c r="B52" s="19" t="s">
        <v>42</v>
      </c>
      <c r="C52" s="109" t="s">
        <v>110</v>
      </c>
      <c r="D52" s="109"/>
      <c r="E52" s="61">
        <v>3</v>
      </c>
      <c r="F52" s="16"/>
      <c r="G52" s="17"/>
    </row>
    <row r="53" spans="1:7" ht="33.75" customHeight="1" x14ac:dyDescent="0.3">
      <c r="A53" s="54"/>
      <c r="B53" s="19" t="s">
        <v>58</v>
      </c>
      <c r="C53" s="98" t="s">
        <v>111</v>
      </c>
      <c r="D53" s="98"/>
      <c r="E53" s="62">
        <v>5</v>
      </c>
      <c r="F53" s="16"/>
      <c r="G53" s="17"/>
    </row>
    <row r="54" spans="1:7" ht="33.75" customHeight="1" x14ac:dyDescent="0.3">
      <c r="A54" s="54"/>
      <c r="B54" s="33"/>
      <c r="C54" s="63"/>
      <c r="D54" s="63"/>
      <c r="E54" s="64"/>
      <c r="F54" s="16"/>
      <c r="G54" s="17"/>
    </row>
    <row r="55" spans="1:7" ht="32.25" customHeight="1" x14ac:dyDescent="0.3">
      <c r="A55" s="65" t="s">
        <v>39</v>
      </c>
      <c r="B55" s="110" t="s">
        <v>94</v>
      </c>
      <c r="C55" s="111"/>
      <c r="D55" s="112"/>
      <c r="E55" s="66">
        <f>E56+E66</f>
        <v>27</v>
      </c>
      <c r="F55" s="16"/>
      <c r="G55" s="17"/>
    </row>
    <row r="56" spans="1:7" ht="34.5" customHeight="1" x14ac:dyDescent="0.3">
      <c r="A56" s="21"/>
      <c r="B56" s="19" t="s">
        <v>40</v>
      </c>
      <c r="C56" s="98" t="s">
        <v>105</v>
      </c>
      <c r="D56" s="98"/>
      <c r="E56" s="20">
        <f>E57+E61</f>
        <v>9</v>
      </c>
      <c r="F56" s="16"/>
      <c r="G56" s="17"/>
    </row>
    <row r="57" spans="1:7" ht="48.75" customHeight="1" x14ac:dyDescent="0.3">
      <c r="A57" s="54"/>
      <c r="B57" s="33"/>
      <c r="C57" s="34" t="s">
        <v>7</v>
      </c>
      <c r="D57" s="39" t="s">
        <v>106</v>
      </c>
      <c r="E57" s="67">
        <f>MAX(E58,E59,E60)</f>
        <v>4</v>
      </c>
      <c r="F57" s="50" t="s">
        <v>107</v>
      </c>
      <c r="G57" s="68" t="s">
        <v>22</v>
      </c>
    </row>
    <row r="58" spans="1:7" ht="16.5" customHeight="1" x14ac:dyDescent="0.3">
      <c r="A58" s="54"/>
      <c r="B58" s="33"/>
      <c r="C58" s="34"/>
      <c r="D58" s="34" t="s">
        <v>28</v>
      </c>
      <c r="E58" s="69">
        <v>4</v>
      </c>
      <c r="F58" s="16"/>
      <c r="G58" s="17"/>
    </row>
    <row r="59" spans="1:7" ht="16.5" customHeight="1" x14ac:dyDescent="0.3">
      <c r="A59" s="54"/>
      <c r="B59" s="33"/>
      <c r="C59" s="34"/>
      <c r="D59" s="34" t="s">
        <v>61</v>
      </c>
      <c r="E59" s="69">
        <v>3</v>
      </c>
      <c r="F59" s="26"/>
      <c r="G59" s="27" t="s">
        <v>23</v>
      </c>
    </row>
    <row r="60" spans="1:7" ht="17.25" customHeight="1" x14ac:dyDescent="0.3">
      <c r="A60" s="54"/>
      <c r="B60" s="33"/>
      <c r="C60" s="34"/>
      <c r="D60" s="34" t="s">
        <v>62</v>
      </c>
      <c r="E60" s="69">
        <v>0</v>
      </c>
      <c r="F60" s="16"/>
      <c r="G60" s="17"/>
    </row>
    <row r="61" spans="1:7" ht="45" customHeight="1" x14ac:dyDescent="0.3">
      <c r="A61" s="54"/>
      <c r="B61" s="33"/>
      <c r="C61" s="34" t="s">
        <v>9</v>
      </c>
      <c r="D61" s="39" t="s">
        <v>108</v>
      </c>
      <c r="E61" s="70">
        <f>MAX(E62,E63,E65)</f>
        <v>5</v>
      </c>
      <c r="F61" s="16"/>
      <c r="G61" s="17"/>
    </row>
    <row r="62" spans="1:7" ht="16.5" customHeight="1" x14ac:dyDescent="0.3">
      <c r="A62" s="54"/>
      <c r="B62" s="33"/>
      <c r="C62" s="34"/>
      <c r="D62" s="34" t="s">
        <v>63</v>
      </c>
      <c r="E62" s="71">
        <v>5</v>
      </c>
      <c r="F62" s="16"/>
      <c r="G62" s="17"/>
    </row>
    <row r="63" spans="1:7" ht="15.75" customHeight="1" x14ac:dyDescent="0.3">
      <c r="A63" s="54"/>
      <c r="B63" s="33"/>
      <c r="C63" s="34"/>
      <c r="D63" s="34" t="s">
        <v>64</v>
      </c>
      <c r="E63" s="71">
        <v>4</v>
      </c>
      <c r="F63" s="16"/>
      <c r="G63" s="17"/>
    </row>
    <row r="64" spans="1:7" ht="15.75" customHeight="1" x14ac:dyDescent="0.3">
      <c r="A64" s="54"/>
      <c r="B64" s="33"/>
      <c r="C64" s="34"/>
      <c r="D64" s="34" t="s">
        <v>65</v>
      </c>
      <c r="E64" s="71">
        <v>3</v>
      </c>
      <c r="F64" s="16"/>
      <c r="G64" s="17"/>
    </row>
    <row r="65" spans="1:7" ht="17.25" customHeight="1" x14ac:dyDescent="0.3">
      <c r="A65" s="54"/>
      <c r="B65" s="33"/>
      <c r="C65" s="72"/>
      <c r="D65" s="72" t="s">
        <v>66</v>
      </c>
      <c r="E65" s="71">
        <v>0</v>
      </c>
      <c r="F65" s="16"/>
      <c r="G65" s="17"/>
    </row>
    <row r="66" spans="1:7" ht="33" customHeight="1" x14ac:dyDescent="0.3">
      <c r="A66" s="21"/>
      <c r="B66" s="19" t="s">
        <v>41</v>
      </c>
      <c r="C66" s="98" t="s">
        <v>109</v>
      </c>
      <c r="D66" s="104"/>
      <c r="E66" s="20">
        <f>E67+E70+E71+E72</f>
        <v>18</v>
      </c>
      <c r="F66" s="16"/>
      <c r="G66" s="17"/>
    </row>
    <row r="67" spans="1:7" ht="64.5" customHeight="1" x14ac:dyDescent="0.3">
      <c r="A67" s="21"/>
      <c r="B67" s="33"/>
      <c r="C67" s="34" t="s">
        <v>52</v>
      </c>
      <c r="D67" s="34" t="s">
        <v>56</v>
      </c>
      <c r="E67" s="58">
        <v>5</v>
      </c>
      <c r="F67" s="26" t="s">
        <v>18</v>
      </c>
      <c r="G67" s="27"/>
    </row>
    <row r="68" spans="1:7" ht="18" customHeight="1" x14ac:dyDescent="0.3">
      <c r="A68" s="21"/>
      <c r="B68" s="33"/>
      <c r="C68" s="34"/>
      <c r="D68" s="34" t="s">
        <v>8</v>
      </c>
      <c r="E68" s="58"/>
      <c r="F68" s="26"/>
      <c r="G68" s="27"/>
    </row>
    <row r="69" spans="1:7" ht="64.5" customHeight="1" x14ac:dyDescent="0.3">
      <c r="A69" s="21"/>
      <c r="B69" s="33"/>
      <c r="C69" s="34" t="s">
        <v>53</v>
      </c>
      <c r="D69" s="34" t="s">
        <v>54</v>
      </c>
      <c r="E69" s="58">
        <v>3</v>
      </c>
      <c r="F69" s="26" t="s">
        <v>18</v>
      </c>
      <c r="G69" s="27"/>
    </row>
    <row r="70" spans="1:7" ht="28.5" customHeight="1" x14ac:dyDescent="0.3">
      <c r="A70" s="21"/>
      <c r="B70" s="33"/>
      <c r="C70" s="34" t="s">
        <v>9</v>
      </c>
      <c r="D70" s="34" t="s">
        <v>60</v>
      </c>
      <c r="E70" s="58">
        <v>3</v>
      </c>
      <c r="F70" s="26"/>
      <c r="G70" s="27"/>
    </row>
    <row r="71" spans="1:7" ht="48.75" customHeight="1" x14ac:dyDescent="0.3">
      <c r="A71" s="21"/>
      <c r="B71" s="33"/>
      <c r="C71" s="34" t="s">
        <v>10</v>
      </c>
      <c r="D71" s="34" t="s">
        <v>67</v>
      </c>
      <c r="E71" s="58">
        <v>4</v>
      </c>
      <c r="F71" s="26"/>
      <c r="G71" s="27"/>
    </row>
    <row r="72" spans="1:7" ht="30.75" customHeight="1" x14ac:dyDescent="0.3">
      <c r="A72" s="21"/>
      <c r="B72" s="33"/>
      <c r="C72" s="34" t="s">
        <v>12</v>
      </c>
      <c r="D72" s="73" t="s">
        <v>87</v>
      </c>
      <c r="E72" s="74">
        <v>6</v>
      </c>
      <c r="F72" s="75"/>
      <c r="G72" s="76"/>
    </row>
    <row r="73" spans="1:7" ht="26.25" customHeight="1" x14ac:dyDescent="0.3">
      <c r="A73" s="77"/>
      <c r="B73" s="78"/>
      <c r="C73" s="78"/>
      <c r="D73" s="79" t="s">
        <v>24</v>
      </c>
      <c r="E73" s="66">
        <f>E8+E41+E51+E55</f>
        <v>100</v>
      </c>
      <c r="F73" s="75"/>
      <c r="G73" s="76"/>
    </row>
    <row r="74" spans="1:7" ht="26.25" customHeight="1" x14ac:dyDescent="0.3">
      <c r="A74" s="80"/>
      <c r="B74" s="81"/>
      <c r="C74" s="81"/>
      <c r="D74" s="82" t="s">
        <v>88</v>
      </c>
      <c r="E74" s="83"/>
      <c r="F74" s="75"/>
      <c r="G74" s="76"/>
    </row>
    <row r="75" spans="1:7" ht="15.75" x14ac:dyDescent="0.3">
      <c r="A75" s="84"/>
      <c r="B75" s="22"/>
      <c r="C75" s="22"/>
      <c r="D75" s="85" t="s">
        <v>25</v>
      </c>
      <c r="E75" s="86"/>
      <c r="F75" s="87"/>
      <c r="G75" s="87"/>
    </row>
    <row r="76" spans="1:7" ht="45" x14ac:dyDescent="0.3">
      <c r="A76" s="84"/>
      <c r="B76" s="22"/>
      <c r="C76" s="28">
        <v>1</v>
      </c>
      <c r="D76" s="88" t="s">
        <v>26</v>
      </c>
      <c r="E76" s="86"/>
      <c r="F76" s="87"/>
      <c r="G76" s="87"/>
    </row>
    <row r="77" spans="1:7" ht="30" x14ac:dyDescent="0.25">
      <c r="B77" s="5"/>
      <c r="C77" s="89">
        <f>C76+1</f>
        <v>2</v>
      </c>
      <c r="D77" s="90" t="s">
        <v>27</v>
      </c>
      <c r="E77" s="7"/>
    </row>
    <row r="78" spans="1:7" ht="17.25" customHeight="1" x14ac:dyDescent="0.25">
      <c r="B78" s="5"/>
      <c r="C78" s="89">
        <f t="shared" ref="C78:C84" si="0">C77+1</f>
        <v>3</v>
      </c>
      <c r="D78" s="90" t="s">
        <v>43</v>
      </c>
      <c r="E78" s="7"/>
    </row>
    <row r="79" spans="1:7" ht="66" customHeight="1" x14ac:dyDescent="0.25">
      <c r="B79" s="5"/>
      <c r="C79" s="89">
        <f t="shared" si="0"/>
        <v>4</v>
      </c>
      <c r="D79" s="90" t="s">
        <v>92</v>
      </c>
      <c r="E79" s="7"/>
    </row>
    <row r="80" spans="1:7" ht="129.75" customHeight="1" x14ac:dyDescent="0.25">
      <c r="B80" s="5"/>
      <c r="C80" s="89">
        <f t="shared" si="0"/>
        <v>5</v>
      </c>
      <c r="D80" s="90" t="s">
        <v>90</v>
      </c>
      <c r="E80" s="7"/>
    </row>
    <row r="81" spans="2:5" ht="50.25" customHeight="1" x14ac:dyDescent="0.25">
      <c r="B81" s="5"/>
      <c r="C81" s="89">
        <f t="shared" si="0"/>
        <v>6</v>
      </c>
      <c r="D81" s="90" t="s">
        <v>91</v>
      </c>
      <c r="E81" s="7"/>
    </row>
    <row r="82" spans="2:5" ht="157.5" customHeight="1" x14ac:dyDescent="0.25">
      <c r="B82" s="5"/>
      <c r="C82" s="89">
        <f t="shared" si="0"/>
        <v>7</v>
      </c>
      <c r="D82" s="91" t="s">
        <v>71</v>
      </c>
      <c r="E82" s="7"/>
    </row>
    <row r="83" spans="2:5" ht="77.25" customHeight="1" x14ac:dyDescent="0.25">
      <c r="B83" s="5"/>
      <c r="C83" s="89">
        <f t="shared" si="0"/>
        <v>8</v>
      </c>
      <c r="D83" s="92" t="s">
        <v>113</v>
      </c>
      <c r="E83" s="7"/>
    </row>
    <row r="84" spans="2:5" ht="87.75" customHeight="1" x14ac:dyDescent="0.25">
      <c r="B84" s="5"/>
      <c r="C84" s="89">
        <f t="shared" si="0"/>
        <v>9</v>
      </c>
      <c r="D84" s="92" t="s">
        <v>89</v>
      </c>
      <c r="E84" s="7"/>
    </row>
    <row r="85" spans="2:5" ht="92.25" customHeight="1" x14ac:dyDescent="0.25">
      <c r="B85" s="5"/>
      <c r="C85" s="5"/>
      <c r="D85" s="93"/>
      <c r="E85" s="7"/>
    </row>
    <row r="86" spans="2:5" x14ac:dyDescent="0.25">
      <c r="D86" s="95"/>
    </row>
  </sheetData>
  <autoFilter ref="A1:A86"/>
  <customSheetViews>
    <customSheetView guid="{9892D92A-421D-46EB-A18D-AB5A3786A30C}" scale="90" showPageBreaks="1" showGridLines="0" printArea="1" showAutoFilter="1" hiddenColumns="1" view="pageLayout" topLeftCell="A67">
      <selection activeCell="L29" sqref="L29"/>
      <rowBreaks count="2" manualBreakCount="2">
        <brk id="74" max="4" man="1"/>
        <brk id="85" max="4" man="1"/>
      </rowBreaks>
      <pageMargins left="0.66" right="0.39370078740157483" top="0.98425196850393704" bottom="0.37" header="0.51181102362204722" footer="0.26"/>
      <pageSetup paperSize="9" scale="97" orientation="portrait" r:id="rId1"/>
      <headerFooter>
        <oddHeader xml:space="preserve">&amp;L&amp;"-,Bold"&amp;9&amp;K07-010 8.2.B Îmbunătățirea calității și a eficienței îngrijirii spitalicești de urgență  </oddHeader>
      </headerFooter>
      <autoFilter ref="A1:A86"/>
    </customSheetView>
    <customSheetView guid="{E63AAAA1-9E8B-4E59-9AF7-9F9E694B07B2}" scale="90" showPageBreaks="1" showGridLines="0" printArea="1" showAutoFilter="1" hiddenColumns="1" view="pageLayout" topLeftCell="A67">
      <selection activeCell="L55" sqref="L55"/>
      <rowBreaks count="2" manualBreakCount="2">
        <brk id="73" max="4" man="1"/>
        <brk id="81" max="4" man="1"/>
      </rowBreaks>
      <pageMargins left="0.66" right="0.39370078740157483" top="0.98425196850393704" bottom="0.37" header="0.51181102362204722" footer="0.26"/>
      <pageSetup paperSize="9" scale="97" orientation="portrait" r:id="rId2"/>
      <headerFooter>
        <oddHeader xml:space="preserve">&amp;L&amp;"-,Bold"&amp;9&amp;K07-011 8.2.B Îmbunătățirea calității și a eficienței îngrijirii spitalicești de urgență  </oddHeader>
      </headerFooter>
      <autoFilter ref="A1:A82"/>
    </customSheetView>
    <customSheetView guid="{3ABBC4AC-B812-40A9-B2C0-1D0B0A0F515B}" scale="90" showPageBreaks="1" showGridLines="0" printArea="1" showAutoFilter="1" hiddenColumns="1" view="pageLayout" topLeftCell="A5">
      <selection activeCell="C44" sqref="C44:D44"/>
      <rowBreaks count="2" manualBreakCount="2">
        <brk id="74" max="4" man="1"/>
        <brk id="85" max="4" man="1"/>
      </rowBreaks>
      <pageMargins left="0.66" right="0.39370078740157483" top="0.98425196850393704" bottom="0.37" header="0.51181102362204722" footer="0.26"/>
      <pageSetup paperSize="9" scale="97" orientation="portrait" r:id="rId3"/>
      <headerFooter>
        <oddHeader xml:space="preserve">&amp;L&amp;"-,Bold"&amp;9&amp;K07-010 8.2.B Îmbunătățirea calității și a eficienței îngrijirii spitalicești de urgență  </oddHeader>
      </headerFooter>
      <autoFilter ref="A1:A86"/>
    </customSheetView>
  </customSheetViews>
  <mergeCells count="21">
    <mergeCell ref="C66:D66"/>
    <mergeCell ref="B41:D41"/>
    <mergeCell ref="C42:D42"/>
    <mergeCell ref="C43:D43"/>
    <mergeCell ref="B51:D51"/>
    <mergeCell ref="C52:D52"/>
    <mergeCell ref="B55:D55"/>
    <mergeCell ref="C56:D56"/>
    <mergeCell ref="C45:D45"/>
    <mergeCell ref="C53:D53"/>
    <mergeCell ref="C44:D44"/>
    <mergeCell ref="C48:D48"/>
    <mergeCell ref="C33:D33"/>
    <mergeCell ref="B1:D1"/>
    <mergeCell ref="B2:D2"/>
    <mergeCell ref="B3:D3"/>
    <mergeCell ref="B4:D4"/>
    <mergeCell ref="C25:D25"/>
    <mergeCell ref="B8:D8"/>
    <mergeCell ref="C9:D9"/>
    <mergeCell ref="C21:D21"/>
  </mergeCells>
  <pageMargins left="0.66" right="0.39370078740157483" top="0.98425196850393704" bottom="0.37" header="0.51181102362204722" footer="0.26"/>
  <pageSetup paperSize="9" scale="97" orientation="portrait" r:id="rId4"/>
  <headerFooter>
    <oddHeader xml:space="preserve">&amp;L&amp;"-,Bold"&amp;9&amp;K07-010 8.2.B Îmbunătățirea calității și a eficienței îngrijirii spitalicești de urgență  </oddHeader>
  </headerFooter>
  <rowBreaks count="2" manualBreakCount="2">
    <brk id="74" max="4" man="1"/>
    <brk id="8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copii</vt:lpstr>
      <vt:lpstr>'83 copii'!Print_Area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Veronica FRINCU</cp:lastModifiedBy>
  <cp:lastPrinted>2017-09-15T09:41:23Z</cp:lastPrinted>
  <dcterms:created xsi:type="dcterms:W3CDTF">2013-06-17T07:31:55Z</dcterms:created>
  <dcterms:modified xsi:type="dcterms:W3CDTF">2018-01-29T12:57:18Z</dcterms:modified>
</cp:coreProperties>
</file>